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fael\Desktop\"/>
    </mc:Choice>
  </mc:AlternateContent>
  <bookViews>
    <workbookView xWindow="0" yWindow="0" windowWidth="28800" windowHeight="12330" tabRatio="896" activeTab="1"/>
  </bookViews>
  <sheets>
    <sheet name="ԲԱԺԻՆ I+II" sheetId="34" r:id="rId1"/>
    <sheet name="ԲԱԺԻՆ III-տիպային " sheetId="38" r:id="rId2"/>
  </sheets>
  <definedNames>
    <definedName name="_xlnm.Print_Area" localSheetId="0">'ԲԱԺԻՆ I+II'!$A$1:$G$638</definedName>
    <definedName name="_xlnm.Print_Area" localSheetId="1">'ԲԱԺԻՆ III-տիպային '!$A$1:$F$32</definedName>
    <definedName name="_xlnm.Print_Titles" localSheetId="0">'ԲԱԺԻՆ I+II'!$8:$8</definedName>
    <definedName name="_xlnm.Print_Titles" localSheetId="1">'ԲԱԺԻՆ III-տիպային 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8" l="1"/>
  <c r="F18" i="38"/>
  <c r="D16" i="38" l="1"/>
  <c r="D8" i="38"/>
  <c r="F166" i="34" l="1"/>
  <c r="F154" i="34"/>
  <c r="F120" i="34"/>
  <c r="F612" i="34" l="1"/>
  <c r="F634" i="34"/>
  <c r="F597" i="34"/>
  <c r="F581" i="34"/>
  <c r="F411" i="34"/>
  <c r="F498" i="34"/>
  <c r="F565" i="34"/>
  <c r="F549" i="34"/>
  <c r="F534" i="34"/>
  <c r="F517" i="34"/>
  <c r="F480" i="34"/>
  <c r="F461" i="34"/>
  <c r="F446" i="34"/>
  <c r="F428" i="34"/>
  <c r="F394" i="34"/>
  <c r="F377" i="34"/>
  <c r="F345" i="34" l="1"/>
  <c r="F328" i="34"/>
  <c r="F313" i="34"/>
  <c r="F292" i="34"/>
  <c r="F361" i="34" l="1"/>
  <c r="F276" i="34" l="1"/>
  <c r="F255" i="34" l="1"/>
  <c r="F635" i="34" s="1"/>
  <c r="F90" i="34" l="1"/>
  <c r="F91" i="34" l="1"/>
  <c r="F167" i="34" l="1"/>
  <c r="F636" i="34" s="1"/>
  <c r="F637" i="34" s="1"/>
  <c r="F638" i="34" s="1"/>
</calcChain>
</file>

<file path=xl/sharedStrings.xml><?xml version="1.0" encoding="utf-8"?>
<sst xmlns="http://schemas.openxmlformats.org/spreadsheetml/2006/main" count="1203" uniqueCount="397">
  <si>
    <r>
      <t>մ</t>
    </r>
    <r>
      <rPr>
        <vertAlign val="superscript"/>
        <sz val="11"/>
        <rFont val="Sylfaen"/>
        <family val="1"/>
        <charset val="204"/>
      </rPr>
      <t>3</t>
    </r>
  </si>
  <si>
    <t>Ավազի նախապատրաստական շերտի իրականացում h=10սմ հաստությամբ</t>
  </si>
  <si>
    <t>հատ</t>
  </si>
  <si>
    <r>
      <t>մ</t>
    </r>
    <r>
      <rPr>
        <vertAlign val="superscript"/>
        <sz val="11"/>
        <rFont val="Sylfaen"/>
        <family val="1"/>
        <charset val="204"/>
      </rPr>
      <t>2</t>
    </r>
  </si>
  <si>
    <t>տ</t>
  </si>
  <si>
    <t>կգ</t>
  </si>
  <si>
    <t>B7.5 դասի բետոնի նախապատրաստական շերտ h=10սմ</t>
  </si>
  <si>
    <t>D=1.0մ տրամագծով հավաքովի ե/բ էլեմենտներով հորի կառուցում</t>
  </si>
  <si>
    <t xml:space="preserve">Ե/բ հորերի ներդիր դետալներ </t>
  </si>
  <si>
    <t>Անցքի փակում ցեմենտավազային շաղախով</t>
  </si>
  <si>
    <t>D=1.5մ տրամագծով հավաքովի ե/բ էլեմենտներով հորի կառուցում</t>
  </si>
  <si>
    <t>մ</t>
  </si>
  <si>
    <t>Խճի նախապատրաստական շերտի իրականացում h=15սմ հաստությամբ</t>
  </si>
  <si>
    <r>
      <t>մ</t>
    </r>
    <r>
      <rPr>
        <vertAlign val="superscript"/>
        <sz val="10"/>
        <rFont val="Sylfaen"/>
        <family val="1"/>
        <charset val="204"/>
      </rPr>
      <t>2</t>
    </r>
  </si>
  <si>
    <r>
      <t>մ</t>
    </r>
    <r>
      <rPr>
        <vertAlign val="superscript"/>
        <sz val="10"/>
        <rFont val="Sylfaen"/>
        <family val="1"/>
        <charset val="204"/>
      </rPr>
      <t>3</t>
    </r>
  </si>
  <si>
    <r>
      <t>մ</t>
    </r>
    <r>
      <rPr>
        <vertAlign val="superscript"/>
        <sz val="10"/>
        <rFont val="Sylfaen"/>
        <family val="1"/>
      </rPr>
      <t>3</t>
    </r>
  </si>
  <si>
    <r>
      <t>մ</t>
    </r>
    <r>
      <rPr>
        <vertAlign val="superscript"/>
        <sz val="10"/>
        <color indexed="8"/>
        <rFont val="Sylfaen"/>
        <family val="1"/>
        <charset val="204"/>
      </rPr>
      <t>3</t>
    </r>
  </si>
  <si>
    <r>
      <t>մ</t>
    </r>
    <r>
      <rPr>
        <vertAlign val="superscript"/>
        <sz val="10"/>
        <color indexed="8"/>
        <rFont val="Sylfaen"/>
        <family val="1"/>
        <charset val="204"/>
      </rPr>
      <t>2</t>
    </r>
  </si>
  <si>
    <r>
      <t>մ</t>
    </r>
    <r>
      <rPr>
        <vertAlign val="superscript"/>
        <sz val="10"/>
        <color indexed="8"/>
        <rFont val="Sylfaen"/>
        <family val="1"/>
      </rPr>
      <t>3</t>
    </r>
  </si>
  <si>
    <t>Ծավալափերթ</t>
  </si>
  <si>
    <t>Հ/Հ</t>
  </si>
  <si>
    <t>Աշխատանքների տեսակները և անվանումը</t>
  </si>
  <si>
    <t>Չ/Մ</t>
  </si>
  <si>
    <t>Քանակ</t>
  </si>
  <si>
    <t xml:space="preserve"> Միավ. արժեքը (հազար ՀՀ դրամ)</t>
  </si>
  <si>
    <t>Գումարը (հազար ՀՀ դրամ)</t>
  </si>
  <si>
    <r>
      <t>մ</t>
    </r>
    <r>
      <rPr>
        <sz val="10"/>
        <rFont val="Arial"/>
        <family val="2"/>
        <charset val="204"/>
      </rPr>
      <t/>
    </r>
  </si>
  <si>
    <t>Ընդամենը ԱԱՀ - 20%-ով</t>
  </si>
  <si>
    <t>1.1 Հողային աշխատանքներ</t>
  </si>
  <si>
    <t>V կարգի գրուտներում խրամուղու և փոսորակի մշակում  մեխանիզմով,  կողլիցքով</t>
  </si>
  <si>
    <t xml:space="preserve"> V կարգի գրուտներում խրամուղու և փոսորակի մշակում  ձեռքով, կողլիցքով</t>
  </si>
  <si>
    <t>Խրամուղու հատակի հարթեցում</t>
  </si>
  <si>
    <t>Ավազի պաշտպանիչ շերտի իրականացում de+20 սմ հաստությամբ</t>
  </si>
  <si>
    <r>
      <t>մ</t>
    </r>
    <r>
      <rPr>
        <vertAlign val="superscript"/>
        <sz val="11"/>
        <color indexed="8"/>
        <rFont val="Sylfaen"/>
        <family val="1"/>
      </rPr>
      <t>3</t>
    </r>
  </si>
  <si>
    <t xml:space="preserve">Ձեռքով  թմբապատում,  բերված փափուկ գրունտով </t>
  </si>
  <si>
    <t>Բազմամյա խոտի ցանում թմբապատման մակերեսով</t>
  </si>
  <si>
    <r>
      <t>մ</t>
    </r>
    <r>
      <rPr>
        <vertAlign val="superscript"/>
        <sz val="11"/>
        <color indexed="8"/>
        <rFont val="Sylfaen"/>
        <family val="1"/>
      </rPr>
      <t>2</t>
    </r>
  </si>
  <si>
    <t>Բարձած գրունտի տեղափոխում մինչև 3,0կմ հեռավորությամբ</t>
  </si>
  <si>
    <t xml:space="preserve"> Չորս պոմպերից բաղկացած պոմպային կայան, Q=6լ/վ, H=85 մ, N=12.0 Կվտ պարամետրերով, պոմպային ագրեգատների մոնտաժում կառավարման վահանակով </t>
  </si>
  <si>
    <t>կոմպլեկտ</t>
  </si>
  <si>
    <t>Սեպավոր փական, էլ. շարժաբերի տեղադրման հնարավորությամբ  DN100մմ, PN=1.6 ՄՊա</t>
  </si>
  <si>
    <t xml:space="preserve"> Միջկցաշուրթային հակադարձ կափույր DN100, PN=1.6 ՄՊա</t>
  </si>
  <si>
    <t>Պողպատե էլ. եռակցվող կցաշուրթեր, DN150, PN=1.0 ՄՊա</t>
  </si>
  <si>
    <t>Պողպատե էլ. եռակցվող կցաշուրթեր, DN100, PN=1.6 ՄՊա</t>
  </si>
  <si>
    <t>Պողպատե էլ. եռակցվող կցաշուրթեր, DN50, PN=1.6 ՄՊա</t>
  </si>
  <si>
    <t xml:space="preserve"> Պողպատե էքսցենտրիկ անցում DN150xDN65</t>
  </si>
  <si>
    <t xml:space="preserve"> Պողպատե  անցում  DN100xDN65</t>
  </si>
  <si>
    <t xml:space="preserve">Միակողմանի արտաքին պարուրակով  պողպատե էլ. եռակցվող կարճախողովակ DN15(St), L=10.0 սմ </t>
  </si>
  <si>
    <t>Տրապ DN100, մոնտաժումով</t>
  </si>
  <si>
    <t>Կոյուղու խողովակաշարի պոլիվինիլքլորիդային խողովակների տեղադրում D=50x1.8մմ, ներառյալ ձեւավոր մասերը</t>
  </si>
  <si>
    <t>Լողանային փականի DN100, PN=1,6ՄՊա մոնտաժումով</t>
  </si>
  <si>
    <t>Պողպատե (St) էլ. եռակցվող խողովակների DN159x4,0  մոնտաժում, փորձարկումով</t>
  </si>
  <si>
    <t>խողովակաշարի նորմալ հակակոռոզիոն մեկուսացում D=159մմ</t>
  </si>
  <si>
    <t>գմ</t>
  </si>
  <si>
    <t>Պողպատե (St) էլ. եռակցվող խողովակների DN108x4,0  մոնտաժում, փորձարկումով</t>
  </si>
  <si>
    <t>Խողովակաշարի նորմալ հակակոռոզիոն մեկուսացում D=108մմ</t>
  </si>
  <si>
    <t xml:space="preserve">Պեղպատե խողովակների երկշերտ ներկում </t>
  </si>
  <si>
    <t>Սեպավոր փականի DN150, PN=1,0ՄՊա մոնտաժումով</t>
  </si>
  <si>
    <t>Սեպավոր փականի DN100, PN=1,0ՄՊա մոնտաժումով</t>
  </si>
  <si>
    <t>Պողպատե էլ. եռակցվող կցաշուրթ DN150մմ P=1,0ՄՊա</t>
  </si>
  <si>
    <t>Պողպատե էլ. եռակցվող կցաշուրթ DN100մմ P=1,0ՄՊա</t>
  </si>
  <si>
    <t>Կցաշուրթային ճկուն ներդիր DN150մմ, PN=1,0ՄՊա, մոնտաժում</t>
  </si>
  <si>
    <t>Կցաշուրթային ճկուն ներդիր DN100մմ, PN=1,0ՄՊա, մոնտաժում</t>
  </si>
  <si>
    <t xml:space="preserve">Ե/բետոնե հենարանի կառուցում    B15  դասի բետոնով </t>
  </si>
  <si>
    <t>Պողպատե խողովակի ձևավոր մասեր</t>
  </si>
  <si>
    <t>Պողպատե DN159(St) խողովակներ լվացում և ախտահանում</t>
  </si>
  <si>
    <t>Պողպատե DN108(St) խողովակներ լվացում և ախտահանում</t>
  </si>
  <si>
    <t>Պատյան խողովակների իրականացում</t>
  </si>
  <si>
    <t>կառույց</t>
  </si>
  <si>
    <t>1.3 Պոմպակայանի  ներքին և արտաքին վերանորոգման աշխատանքներ</t>
  </si>
  <si>
    <t>Պատի վրա օդափոխության անցքի բացում D=300 մմ</t>
  </si>
  <si>
    <t>տեղ</t>
  </si>
  <si>
    <t xml:space="preserve"> Պատերի ներքին և արտաքին  մակերեսների   սվաղում ցեմ/ավազային  սվաղով, ցանցով 5 սմ հաստությամբ</t>
  </si>
  <si>
    <t>Պատի ամրանային ցանց 4BpI-100x100</t>
  </si>
  <si>
    <t xml:space="preserve"> Պատերի արտաքին մակերեսի ներկում ֆասադային ներկով</t>
  </si>
  <si>
    <t xml:space="preserve"> Պատերի ներքին մակերեսի ծեփամածկում և լատեքսային ներկում </t>
  </si>
  <si>
    <t>Հատակի մաքրում քայքայված հարթասվաղից 5 սմ հաստությամբ</t>
  </si>
  <si>
    <t>Հատակի հարթեցնող շերտ 5 սմ հաստությամբ</t>
  </si>
  <si>
    <t>Ամրանային ցանց 4BpI-100x100</t>
  </si>
  <si>
    <t xml:space="preserve">Դյուբել </t>
  </si>
  <si>
    <t>Մետաղապլաստե պատուհան տեղադրումով</t>
  </si>
  <si>
    <t>Պլաստիկ կախովի առաստաղի իրականացում հիմնակմախքով</t>
  </si>
  <si>
    <t>1.3.1  Տանիքի վերանորոգման աշխատանքներ</t>
  </si>
  <si>
    <t>Տանիքի մետաղական կարկասի մոնտաժում</t>
  </si>
  <si>
    <t>Տուֆե միատակ շարվածք</t>
  </si>
  <si>
    <t>Ծալքավոր ցինկապատ պողպատե թերթ t=0.55 մմ</t>
  </si>
  <si>
    <t>Ձյան արգելքի կրոնշտեյն</t>
  </si>
  <si>
    <t>Մետաղական խողովակ □40x30x3, L=12մ</t>
  </si>
  <si>
    <t>Ջրահեռացման առվակ ցինկապատ թիթեղից</t>
  </si>
  <si>
    <t>Ջրահեռացման խողովակ D=110մմ, 0.5 մմ ցինկապատ գունավոր թիթեղից</t>
  </si>
  <si>
    <t>Ջրահեռացման խողովակի արմունկ 110 մմ, 0.5 մմ</t>
  </si>
  <si>
    <t>Ջրահեռացման առվակի կրոնշտեյն</t>
  </si>
  <si>
    <t>Ձագարներ, տեղադրումով (տանիքի գույնի)</t>
  </si>
  <si>
    <t>Թասակ ցինկապատ թիթեղից  t=0.55 մմ</t>
  </si>
  <si>
    <t>Մետաղական տարրերի երկտակ ներկում</t>
  </si>
  <si>
    <t>1.4 Ե/բ աշխատանքներ</t>
  </si>
  <si>
    <t>1.4․1  Պոմպերի հիմքեր</t>
  </si>
  <si>
    <t>Պոմպերի հիմքերի քանդում և տեղափոխում</t>
  </si>
  <si>
    <t>Բետոն B20, W4  դասի բետոնե հիմքի տեղադրում</t>
  </si>
  <si>
    <t>Ամրան AI դասի</t>
  </si>
  <si>
    <t>Ամրան AIII դասի</t>
  </si>
  <si>
    <t>Ներդիր դետալների տեղադրում</t>
  </si>
  <si>
    <t>1.4.2 Ավազանի ծածկ</t>
  </si>
  <si>
    <t>Տանիքի ց/ավազե հարթեցնող շերտ 50մմ հաստ</t>
  </si>
  <si>
    <t xml:space="preserve">Տանիքի պատում երկշերտ իզոգամով </t>
  </si>
  <si>
    <t>Տանիքի ց/ավազե հարթեցնող շերտ 30մմ հաստ</t>
  </si>
  <si>
    <t>Ջրամեկուսացում երկշերտ բիտումե մածիկով</t>
  </si>
  <si>
    <t>Պարզեցված օդի ֆիլտրի մետաղակն կարկասի իրականացում</t>
  </si>
  <si>
    <t>Ֆիլտրի բեռնվածքի իրականացում 
կերամզիտային և անտրեցիտային ավազով</t>
  </si>
  <si>
    <t>Ֆիլտրի բեռնվածքի իրականացում 
կոպիճով</t>
  </si>
  <si>
    <t>1.4.3 Ջրընդունիչ</t>
  </si>
  <si>
    <t>Ջրընդունիչի պատերի իրականացում B20,W4, դասի բետոնով</t>
  </si>
  <si>
    <t>Ջրընդունիչի հատակի իրականացում B20,W4, դասի բետոնով</t>
  </si>
  <si>
    <t>Ջրընդունիչի ծածկի սալի իրականացում B20,W4, դասի բետոնով</t>
  </si>
  <si>
    <t>Ձևավոր մասեր</t>
  </si>
  <si>
    <t>1.5 Սանիտարական գոտու մետաղական ցանկապատ</t>
  </si>
  <si>
    <t>Փոսորակի մշակում  V  կարգի գրունտներում ձեռքով, կողալիցքով</t>
  </si>
  <si>
    <t xml:space="preserve">Ավելցուկային գրունտի հարթեցում տեղում </t>
  </si>
  <si>
    <t xml:space="preserve">Բետոնե հիմքեր B7,5 դասի բետոնով </t>
  </si>
  <si>
    <t>Խամքարե չոր շարվածք</t>
  </si>
  <si>
    <t>Մետաղական  շրջանակների կանգնակների կառուցում և տեղադրում, դարպասի և փեղկերի  (251.9կգ) հետ միասին  (2 հատ)</t>
  </si>
  <si>
    <t xml:space="preserve">Ցինկապատ փշալար  Փ3   3 շարք Lփշալար=330մ- 21,75կգ, տեղադրումով </t>
  </si>
  <si>
    <t xml:space="preserve">Ցանկապատի մետաղական ցանց
N50-2,5  </t>
  </si>
  <si>
    <t xml:space="preserve">Ծխնի </t>
  </si>
  <si>
    <t>Փական, տեղադրումով</t>
  </si>
  <si>
    <t xml:space="preserve">Ցանկապատի  երկշերտ յուղաներկում, դռնակի հետ միասին </t>
  </si>
  <si>
    <t xml:space="preserve"> Ջրի ֆիլտր  DN150  PN=1,0 ՄՊա</t>
  </si>
  <si>
    <t>Գ/ունեցող միաձույլ ե/բետոնե ծածկի քանդում</t>
  </si>
  <si>
    <t>Հեծանների իրականացում B15 դասի բետոնով</t>
  </si>
  <si>
    <t>Ծածկի իրականացում B15 դասի բետոնով</t>
  </si>
  <si>
    <t>Խճի նախաշերտի իրականացում h=20սմ հաստությամբ</t>
  </si>
  <si>
    <t>B7.5 դասի բետոնով նախածերտի իրականացում h=10սմ հաստ․</t>
  </si>
  <si>
    <t>2.1 Ջրագիծ M-1</t>
  </si>
  <si>
    <t>2.1.1 Հողային աշխատանքներ</t>
  </si>
  <si>
    <t>Ասֆալտբետոնե ծածկույթի   կտրում</t>
  </si>
  <si>
    <t xml:space="preserve"> Խճի ենթաշերտի  քանդում, բարձելով ավտոինքնթափ և տեղափոխելով  3.0կմ</t>
  </si>
  <si>
    <t>III կարգի գրուտներում  խրամուղու և փոսորակի մշակում  մեխանիզմով, կողլիցքով</t>
  </si>
  <si>
    <t xml:space="preserve"> III  կարգի գրուտներում խրամուղու և փոսորակի մշակում  ձեռքով,  կողլիցքով</t>
  </si>
  <si>
    <t>IV կարգի գրուտներում  խրամուղու և փոսորակի մշակում  մեխանիզմով, կողլիցքով</t>
  </si>
  <si>
    <t xml:space="preserve"> IV կարգի գրուտներում խրամուղու և փոսորակի մշակում  ձեռքով,  կողլիցքով</t>
  </si>
  <si>
    <t xml:space="preserve"> Խոշորահատիկ  ասֆալտբետոնե ծածկույթի իրականացում h=6սմ հաստությամբ </t>
  </si>
  <si>
    <t xml:space="preserve"> Մանրահատիկ ասֆալտբետոնե ծածկույթի իրականացում h=4սմ հաստությամբ </t>
  </si>
  <si>
    <t xml:space="preserve"> Պողպատե (St) էլ. եռակցվող խողովակների DN108x4,0  մոնտաժում, փորձարկումով</t>
  </si>
  <si>
    <t xml:space="preserve">  Խողովակաշարի նորմալ հակակոռոզիոն մեկուսացում DN108x4մմ</t>
  </si>
  <si>
    <t>գծ.մ</t>
  </si>
  <si>
    <t>Պէ de110,PN1.0 ՄՊա խողովակներ մոնտաժումով, փորձարկումով</t>
  </si>
  <si>
    <t>Պոլիէթիլենե դետեկցիոն ազդանշանային ժապավեն</t>
  </si>
  <si>
    <t xml:space="preserve">  Չքանդվող միացում  НСПС 100/110 մոնտաժումով</t>
  </si>
  <si>
    <t xml:space="preserve"> de110 (Pe) α= 90 0պոլիէթիլենե արմունկ մոնտաժումով</t>
  </si>
  <si>
    <t>գծ․մ</t>
  </si>
  <si>
    <t xml:space="preserve">  Պէ de110, PN1.0 (L=2090մ) և DN100մմ (L=40մ)  խողովակների լվացում և ախտահանում</t>
  </si>
  <si>
    <t>2.1.2 Տեխնոլոգիական աշխատանքներ</t>
  </si>
  <si>
    <t xml:space="preserve"> Պողպատե կցաշուրթ նախատեսված պոլիէթիլենե խողովակների համար DN 150մմ, PN=1.0ՄՊա</t>
  </si>
  <si>
    <t>Կցաշուրթավոր ճկուն ներդիր de110մոնտաժումով</t>
  </si>
  <si>
    <t xml:space="preserve"> Սեպավոր փական DN 150մմ, PN=1.0ՄՊա մոնտաժումով</t>
  </si>
  <si>
    <t>Պատյան կարճախողովակ  DN 273x4 մմ, L=200 մմ</t>
  </si>
  <si>
    <t>2.1.3 Փականային հոր-1</t>
  </si>
  <si>
    <t>2.1.4 Փականային հոր-2, 3, 5, 6, 7, 9, 10, 11, 12</t>
  </si>
  <si>
    <t xml:space="preserve"> Պէ անցումային եռաբաշխիչde110xde63(Pe) մոնտաժումով</t>
  </si>
  <si>
    <t xml:space="preserve"> Պոլիէթիլենե միջադիր de63(Pe) մոնտաժումով</t>
  </si>
  <si>
    <t xml:space="preserve"> Պողպատե կցաշուրթ նախատեսված պոլիէթիլենե խողովակների համար DN 50մմ, PN=1.0ՄՊա</t>
  </si>
  <si>
    <t xml:space="preserve"> Կցաշուրթավոր ճկուն ներդիր de63 մոնտաժումով</t>
  </si>
  <si>
    <t>Սեպավոր փական DN 50մմ, PN=1.0ՄՊա մոնտաժումով</t>
  </si>
  <si>
    <t xml:space="preserve"> Պատյան կարճախողովակ  DN 273x4 մմ, L=200 մմ</t>
  </si>
  <si>
    <t>2.1.5 Փականային հոր-4</t>
  </si>
  <si>
    <t>Պէ անցումային եռաբաշխիչde110xde63(Pe) մոնտաժումով</t>
  </si>
  <si>
    <t>2.1.6 Փականային հոր-8</t>
  </si>
  <si>
    <t>Պէ անցումային եռաբաշխիչde110xde110(Pe) մոնտաժումով</t>
  </si>
  <si>
    <t xml:space="preserve"> ՊԷ  անցում de110 x de63 (Pe)  մոնտաժումով</t>
  </si>
  <si>
    <t>2.1.7 Փականային հոր-13</t>
  </si>
  <si>
    <t xml:space="preserve"> Պոլիէթիլենե միջադիր de110(Pe) մոնտաժումով</t>
  </si>
  <si>
    <t>Պողպատե կցաշուրթ նախատեսված պոլիէթիլենե խողովակների համար DN 50մմ, PN=1.0ՄՊա</t>
  </si>
  <si>
    <t xml:space="preserve"> Պողպատե կցաշուրթ նախատեսված պոլիէթիլենե խողովակների համար DN 100մմ, PN=1.0ՄՊա</t>
  </si>
  <si>
    <t>Կցաշուրթավոր ճկուն ներդիր de63 մոնտաժումով</t>
  </si>
  <si>
    <t>Կցաշուրթավոր ճկուն ներդիր de110 մոնտաժումով</t>
  </si>
  <si>
    <t xml:space="preserve"> Սեպավոր փական DN 50մմ, PN=1.0ՄՊա մոնտաժումով</t>
  </si>
  <si>
    <t>Սեպավոր փական DN 100մմ, PN=1.0ՄՊա մոնտաժումով</t>
  </si>
  <si>
    <t>2.1.8 Հակահրդեհային հիդրանտի հոր (ՀՀ)</t>
  </si>
  <si>
    <t xml:space="preserve"> Ø 125, H=500 մմ հակահրդեհային հիդրանտի իրականացում </t>
  </si>
  <si>
    <t>Հիդրանտի տակդիր ППДФ 100</t>
  </si>
  <si>
    <t xml:space="preserve"> de110, PN 1.0 ՄՊա պոլիէթիլենե  միջադիրի իրականացում</t>
  </si>
  <si>
    <t xml:space="preserve"> Բետոնե հենարանների իրականացում B 15 դասի բետոնից  0.2x0.2x0.25 մ (1 հատ )</t>
  </si>
  <si>
    <t>2.2 Ջրագիծ W-1</t>
  </si>
  <si>
    <t>2.2.1 Հողային աշխատանքներ</t>
  </si>
  <si>
    <t xml:space="preserve"> Խրամուղու և փոսորակի հետլիցքի իրականացում տեղի մշակված գրունտներից տոփանումով</t>
  </si>
  <si>
    <t>Պէ de 63 PN1.0 ՄՊա խողովակներ  մոնտաժումով, փորձարկումով</t>
  </si>
  <si>
    <t xml:space="preserve"> Պոլիէթիլենե  de 63,  PN1.0 ՄՊա  խողովակների  խցափակում</t>
  </si>
  <si>
    <t>Պոլիէթիլենե  de 63, PN1.0  խողովակների լվացում և ախտահանում</t>
  </si>
  <si>
    <t>2.2.2 Տեխնոլոգիական աշխատանքներ</t>
  </si>
  <si>
    <t>2.3.1 Հողային աշխատանքներ</t>
  </si>
  <si>
    <t>2.3.2 Տեխնոլոգիական աշխատանքներ</t>
  </si>
  <si>
    <t xml:space="preserve"> Պէ de 63 PN1.0 ՄՊա խողովակներ  մոնտաժումով, փորձարկումով</t>
  </si>
  <si>
    <t xml:space="preserve"> Պոլիէթիլենե դետեկցիոն ազդանշանային ժապավեն</t>
  </si>
  <si>
    <t>Պոլիէթիլենե  de 63,  PN1.0 ՄՊա  խողովակների  խցափակում</t>
  </si>
  <si>
    <t>2.4.  Ջրագիծ W-3</t>
  </si>
  <si>
    <t>2.4.1 Հողային աշխատանքներ</t>
  </si>
  <si>
    <t>2.4.2  Տեխնոլոգիական աշխատանքներ</t>
  </si>
  <si>
    <t>IV կարգի գրուտներում խրամուղու և փոսորակի մշակում  մեխանիզմով, կողլիցքով</t>
  </si>
  <si>
    <t xml:space="preserve"> IV կարգի գրուտներում խրամուղու և փոսորակի մշակում  ձեռքով, կողլիցքով</t>
  </si>
  <si>
    <t>Պէ de 63,PN1.0ՄՊա խողովակներ մոնտաժումով, փորձարկումով</t>
  </si>
  <si>
    <t xml:space="preserve">de63x63 պոլիէթիլենե անցումային եռաբաշխիչ </t>
  </si>
  <si>
    <t>2.5.  Ջրագիծ W-3-1</t>
  </si>
  <si>
    <t>2.5.1 Հողային աշխատանքներ</t>
  </si>
  <si>
    <t>Պէ de 63,PN1.0 ՄՊա խողովակներ  մոնտաժումով, փորձարկումով</t>
  </si>
  <si>
    <t xml:space="preserve"> Պոլիէթիլենե  de 63, PN1.0  խողովակների լվացում և ախտահանում</t>
  </si>
  <si>
    <t>2.6.  Ջրագիծ W-3-2</t>
  </si>
  <si>
    <t>2.6.1 Հողային աշխատանքներ</t>
  </si>
  <si>
    <t>2.6.2 Տեխնոլոգիական աշխատանքներ</t>
  </si>
  <si>
    <t xml:space="preserve"> Պէ de 63,PN1.0 ՄՊա խողովակներ  մոնտաժումով, փորձարկումով</t>
  </si>
  <si>
    <t>2.7.  Ջրագիծ W-4</t>
  </si>
  <si>
    <t>2.7.1 Հողային աշխատանքներ</t>
  </si>
  <si>
    <t>2.7.2 Տեխնոլոգիական աշխատանքներ</t>
  </si>
  <si>
    <t>2.8.  Ջրագիծ W-5</t>
  </si>
  <si>
    <t>2.8.1 Հողային աշխատանքներ</t>
  </si>
  <si>
    <t>2.9.  Ջրագիծ W-6</t>
  </si>
  <si>
    <t>2.9.1 Հողային աշխատանքներ</t>
  </si>
  <si>
    <t>2.9.2 Տեխնոլոգիական աշխատանքներ</t>
  </si>
  <si>
    <t>Պոլիէթիլենե de 63,PN1.0  խողովակների լվացում և ախտահանում</t>
  </si>
  <si>
    <t>2.8.2 Տեխնոլոգիական աշխատանքներ</t>
  </si>
  <si>
    <r>
      <t>de63 (Pe) α= 90</t>
    </r>
    <r>
      <rPr>
        <vertAlign val="superscript"/>
        <sz val="10"/>
        <rFont val="Sylfaen"/>
        <family val="1"/>
        <charset val="204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</si>
  <si>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>de63 (Pe) α=  45</t>
    </r>
    <r>
      <rPr>
        <vertAlign val="superscript"/>
        <sz val="10"/>
        <rFont val="Sylfaen"/>
        <family val="1"/>
        <charset val="204"/>
      </rPr>
      <t>0</t>
    </r>
    <r>
      <rPr>
        <sz val="10"/>
        <rFont val="Sylfaen"/>
        <family val="1"/>
        <charset val="204"/>
      </rPr>
      <t xml:space="preserve">  պոլիէթիլենե արմունկ մոնտաժումով</t>
    </r>
  </si>
  <si>
    <t>2.10.  Ջրագիծ W-6-1</t>
  </si>
  <si>
    <t>2.10.1 Հողային աշխատանքներ</t>
  </si>
  <si>
    <t>2.10.2 Տեխնոլոգիական աշխատանքներ</t>
  </si>
  <si>
    <t>2.11.  Ջրագիծ W-7</t>
  </si>
  <si>
    <t>2.11.1 Հողային աշխատանքներ</t>
  </si>
  <si>
    <t>2.11.2 Տեխնոլոգիական աշխատանքներ</t>
  </si>
  <si>
    <t>2.12.  Ջրագիծ W-8</t>
  </si>
  <si>
    <t>2.12.1 Հողային աշխատանքներ</t>
  </si>
  <si>
    <t>2.12.2 Տեխնոլոգիական աշխատանքներ</t>
  </si>
  <si>
    <r>
      <t>de63 (Pe) α= 45</t>
    </r>
    <r>
      <rPr>
        <vertAlign val="superscript"/>
        <sz val="10"/>
        <rFont val="Sylfaen"/>
        <family val="1"/>
        <charset val="204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</si>
  <si>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>de63 (Pe) α= 30</t>
    </r>
    <r>
      <rPr>
        <vertAlign val="superscript"/>
        <sz val="10"/>
        <rFont val="Sylfaen"/>
        <family val="1"/>
        <charset val="204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</si>
  <si>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t>2.13.  Ջրագիծ W-9</t>
  </si>
  <si>
    <t>2.13.1 Հողային աշխատանքներ</t>
  </si>
  <si>
    <t>2.13.2 Տեխնոլոգիական աշխատանքներ</t>
  </si>
  <si>
    <t>2.14.  Ջրագիծ W-10</t>
  </si>
  <si>
    <t>2.14.1 Հողային աշխատանքներ</t>
  </si>
  <si>
    <t>2.14.2 Տեխնոլոգիական աշխատանքներ</t>
  </si>
  <si>
    <t>2.15.  Ջրագիծ W-10-1</t>
  </si>
  <si>
    <t>2.15.1 Հողային աշխատանքներ</t>
  </si>
  <si>
    <t>2.15.2 Տեխնոլոգիական աշխատանքներ</t>
  </si>
  <si>
    <t>2.16.  Ջրագիծ W-10-2</t>
  </si>
  <si>
    <t>2.16.1 Հողային աշխատանքներ</t>
  </si>
  <si>
    <t>2.16.2 Տեխնոլոգիական աշխատանքներ</t>
  </si>
  <si>
    <t>2.17.  Ջրագիծ W-11</t>
  </si>
  <si>
    <t>2.17.1 Հողային աշխատանքներ</t>
  </si>
  <si>
    <t>2.17.2 Տեխնոլոգիական աշխատանքներ</t>
  </si>
  <si>
    <t>2.18.  Ջրագիծ W-11-1</t>
  </si>
  <si>
    <t>2.18.1 Հողային աշխատանքներ</t>
  </si>
  <si>
    <t>2.18.2 Տեխնոլոգիական աշխատանքներ</t>
  </si>
  <si>
    <t>2.19.  Ջրագիծ W-12</t>
  </si>
  <si>
    <t>2.19.1 Հողային աշխատանքներ</t>
  </si>
  <si>
    <t>2.19.2 Տեխնոլոգիական աշխատանքներ</t>
  </si>
  <si>
    <t>2.20.  Ջրագիծ W-13</t>
  </si>
  <si>
    <t>2.20.1 Հողային աշխատանքներ</t>
  </si>
  <si>
    <t>2.20.2 Տեխնոլոգիական աշխատանքներ</t>
  </si>
  <si>
    <t>2.21.  Ջրագիծ W-14</t>
  </si>
  <si>
    <t>2.21.1 Հողային աշխատանքներ</t>
  </si>
  <si>
    <t>2.21.2 Տեխնոլոգիական աշխատանքներ</t>
  </si>
  <si>
    <t>2.22.  Ջրագիծ W-15</t>
  </si>
  <si>
    <t>2.22.1 Հողային աշխատանքներ</t>
  </si>
  <si>
    <t>2.22.2 Տեխնոլոգիական աշխատանքներ</t>
  </si>
  <si>
    <t>2.23.  Մասնավոր տների մուտքագծեր ( ընդ. 145 հատ)</t>
  </si>
  <si>
    <t>2.23.1 Հողային աշխատանքներ</t>
  </si>
  <si>
    <t xml:space="preserve"> IV  կարգի գրուտներում խրամուղու և փոսորակի մշակում  ձեռքով,  կողլիցքով</t>
  </si>
  <si>
    <t>2.23.2 Տեխնոլոգիական աշխատանքներ</t>
  </si>
  <si>
    <t xml:space="preserve"> Պոլիէթիլենե de 25,PN1.0 ՄՊա խողովակներ  մոնտաժումով, փորձարկումով </t>
  </si>
  <si>
    <t xml:space="preserve"> Պոլիէթիլենե   de63x25խամութային անցում   մոնտաժումով</t>
  </si>
  <si>
    <t xml:space="preserve">  Պոլիէթիլենե կցամաս մոնտաժումով ( որձ)  de25x25 մոնտաժում</t>
  </si>
  <si>
    <t xml:space="preserve"> Պոլիէթիլենե   de25,PN1.0  խողովակների լվացում և ախտահանում</t>
  </si>
  <si>
    <t xml:space="preserve"> Մետաղական երկկողմանի ներքին պարուրակով գնդային DN15 փական  մոնտաժումով</t>
  </si>
  <si>
    <t xml:space="preserve"> Պոլիէթիլենե կցամաս մոնտաժումով (էգ կամ որձ)  DN15 մոնտաժում</t>
  </si>
  <si>
    <t xml:space="preserve"> Պոլիմեր ավազային հոր  տեղադրումով</t>
  </si>
  <si>
    <t xml:space="preserve"> Պոլիէթիլենե խողովակի ջերմամեկուսացման իրականացում</t>
  </si>
  <si>
    <t xml:space="preserve"> Խճի նախաշերտի  իրականացում 0.8x0.8x0.2մ</t>
  </si>
  <si>
    <t>III.1. Ե/բ կլոր հոր  հավաքովի էլեմետներից D=1.5մ, H=1.5մ</t>
  </si>
  <si>
    <t xml:space="preserve">D=1.5մ տրամագծով ե/բ հորերի հատակի սալեր՝ ՀՍ-15 տիպի </t>
  </si>
  <si>
    <t xml:space="preserve">Պատի օղակ ՊՕ 15-6 տիպի </t>
  </si>
  <si>
    <t xml:space="preserve">Պատի օղակ ՊՕ 15-9a տիպի </t>
  </si>
  <si>
    <t>Ե/բ հորերի ծածկի սալերի տեղադրում ԾՍ 1-15  թուջե «T» տիպի մտոցով</t>
  </si>
  <si>
    <t>Մետաղական  ելարան</t>
  </si>
  <si>
    <t>Մետաղական կոնստրուկցիաների երկշերտ յուղաներկում</t>
  </si>
  <si>
    <t xml:space="preserve"> Ե/Բ հորերի արտաքին մակերևույթի երկշերտ հիդրոմեկուսացում բիտումապոլիմերային մածիկով</t>
  </si>
  <si>
    <t>III.2. Ե/բ կլոր հոր  հավաքովի էլեմետներից D=1.0մ, H=1.5մ</t>
  </si>
  <si>
    <t xml:space="preserve">D=1.0մ տրամագծով ե/բ հորերի հատակի սալեր՝ ՀՍ-10 տիպի </t>
  </si>
  <si>
    <t xml:space="preserve">Պատի օղակ ՊՕ 10-6 տիպի </t>
  </si>
  <si>
    <t xml:space="preserve">Պատի օղակ ՊՕ 10-9a տիպի </t>
  </si>
  <si>
    <t xml:space="preserve">Ե/բ հորերի ծածկի սալերի տեղադրում ԾՍ 1-10  թուջե «T» տիպի մտոցով </t>
  </si>
  <si>
    <t>Ե/Բ D=1,0մ, H=1.5մ կլոր հոր հավաքովի էլեմետներից  (գնահաշվարկը տես բաժին III)</t>
  </si>
  <si>
    <t>Ե/Բ D=1,5մ, H=1.5մ կլոր հոր հավաքովի էլեմետներից  (գնահաշվարկը տես բաժին III)</t>
  </si>
  <si>
    <t>1.2.1 Արտաքին լուսավորություն</t>
  </si>
  <si>
    <t>Մետաղական հավասարակողմ անկյունակ 50x50x5մմ L=500մմ</t>
  </si>
  <si>
    <t>Բուտա բետոն</t>
  </si>
  <si>
    <t>Ամրան A500c</t>
  </si>
  <si>
    <t>Ցցաձողային մեկուսիչներ</t>
  </si>
  <si>
    <t>Արտաքին լուսավորության LED լուսատուներ 40Վտ</t>
  </si>
  <si>
    <t>Խողովակների երկշերտ յուղաներկում</t>
  </si>
  <si>
    <t>Լուսային տվիչ ռելեով</t>
  </si>
  <si>
    <t>Միաֆազ ավտոմատ անջատիչ B դասի 10Ա</t>
  </si>
  <si>
    <t>Մագնիսական միաֆազ թողարկիչ 10Ա</t>
  </si>
  <si>
    <t>1.2.2 Ներքին էլեկտրամատակարարման ցանց</t>
  </si>
  <si>
    <t>Հողանցման ելուստով վարդակ</t>
  </si>
  <si>
    <t>Միաստեղն անջատիչ</t>
  </si>
  <si>
    <t>Երկշերտ ճկախողովակ  Ø25մմ</t>
  </si>
  <si>
    <t>Էլեկտրական վահանակ 500x800x250մմ</t>
  </si>
  <si>
    <t>Միաֆազ ավտոմատ անջատիչ B դասի 25Ա</t>
  </si>
  <si>
    <t>Եռաֆազ ավտոմատ անջատիչ D դասի 10Ա</t>
  </si>
  <si>
    <t>Մագնիսական եռաֆազ թողարկիչ 10Ա</t>
  </si>
  <si>
    <t>Ապահովիչ 10Ա</t>
  </si>
  <si>
    <t>Եռաֆազ էլեկտրաէներգիայի հաշվիչ</t>
  </si>
  <si>
    <t>Երկշերտ ճկախողովակ  Ø63մմ</t>
  </si>
  <si>
    <t>1.2.3 Պոմպակայանի էլեկտրամատակարարում</t>
  </si>
  <si>
    <t>ԲԱԺԻՆ 1.  Պոմպակայանի և աղբյուրակապի տարածք</t>
  </si>
  <si>
    <t>V կարգի գրուտներում խրամուղու և փոսորակի մշակում մեխանիզմով, բարձելով ավտոինքնթափ` տեղափոխելով 3 կմ</t>
  </si>
  <si>
    <t xml:space="preserve">Փափուկ գրունտի բարձում և բերում 5 կմ հեռավորությունից </t>
  </si>
  <si>
    <t xml:space="preserve">1.2  Տեխնոլոգիական աշխատանքներ </t>
  </si>
  <si>
    <t xml:space="preserve">Մանոմետր </t>
  </si>
  <si>
    <t>ՕԿՋ-ի փորձարկում, լվացում և ախտահանում</t>
  </si>
  <si>
    <r>
      <t>մ</t>
    </r>
    <r>
      <rPr>
        <vertAlign val="superscript"/>
        <sz val="10"/>
        <color indexed="8"/>
        <rFont val="Sylfaen"/>
        <family val="1"/>
      </rPr>
      <t>2</t>
    </r>
  </si>
  <si>
    <t xml:space="preserve"> Մետաղապլաստե դռներ տեղադրումով</t>
  </si>
  <si>
    <t>Գոյություն ունեցող բետոնե ջրընդունիչի քանդում և տեղափոխում մինչև 3 կմ</t>
  </si>
  <si>
    <t>ԲԱԺԻՆ 2.  ԱՐՏԱՔԻՆ ՑԱՆՑ</t>
  </si>
  <si>
    <t>Ընդամենը ԲԱԺԻՆ 1</t>
  </si>
  <si>
    <t>Մետաղական արտաքին դռան երկշերտ յուղաներկում</t>
  </si>
  <si>
    <t>Բնահողի քանդում մեխանիզմով, բարձելով ավտոինքնթափ 0.5x0.5x1.2մ</t>
  </si>
  <si>
    <t>Չորս պոմպերից բաղկացած պոմպային կայանի մոնտաժման աշխատանքներ</t>
  </si>
  <si>
    <r>
      <t xml:space="preserve">Մետաղական կլոր հատումով խողովակ </t>
    </r>
    <r>
      <rPr>
        <sz val="10"/>
        <color indexed="8"/>
        <rFont val="Calibri"/>
        <family val="2"/>
      </rPr>
      <t>Ø</t>
    </r>
    <r>
      <rPr>
        <sz val="10"/>
        <color indexed="8"/>
        <rFont val="GHEA Grapalat"/>
        <family val="3"/>
      </rPr>
      <t>76x3x6000մմ</t>
    </r>
  </si>
  <si>
    <r>
      <t xml:space="preserve">Մետաղական կլոր հատումով խողովակ </t>
    </r>
    <r>
      <rPr>
        <sz val="10"/>
        <color indexed="8"/>
        <rFont val="Calibri"/>
        <family val="2"/>
      </rPr>
      <t>Ø</t>
    </r>
    <r>
      <rPr>
        <sz val="10"/>
        <color indexed="8"/>
        <rFont val="GHEA Grapalat"/>
        <family val="3"/>
      </rPr>
      <t>58x3x1300մմ</t>
    </r>
  </si>
  <si>
    <r>
      <t>մ</t>
    </r>
    <r>
      <rPr>
        <vertAlign val="superscript"/>
        <sz val="10"/>
        <color indexed="8"/>
        <rFont val="GHEA Grapalat"/>
        <family val="3"/>
      </rPr>
      <t>3</t>
    </r>
  </si>
  <si>
    <r>
      <t>Ալյումինե հաղորդալար АПВ (1x16)մմ</t>
    </r>
    <r>
      <rPr>
        <vertAlign val="superscript"/>
        <sz val="10"/>
        <color indexed="8"/>
        <rFont val="GHEA Grapalat"/>
        <family val="3"/>
      </rPr>
      <t>2</t>
    </r>
  </si>
  <si>
    <r>
      <t>Պղնձյա հաղորդալար ПуВ (1x16)մմ</t>
    </r>
    <r>
      <rPr>
        <vertAlign val="superscript"/>
        <sz val="10"/>
        <color indexed="8"/>
        <rFont val="GHEA Grapalat"/>
        <family val="3"/>
      </rPr>
      <t>2</t>
    </r>
  </si>
  <si>
    <r>
      <t>Պղնձյա հաղորդալար ВВГ (2x1.5)մմ</t>
    </r>
    <r>
      <rPr>
        <vertAlign val="superscript"/>
        <sz val="10"/>
        <color indexed="8"/>
        <rFont val="GHEA Grapalat"/>
        <family val="3"/>
      </rPr>
      <t>2</t>
    </r>
  </si>
  <si>
    <t>Պղնձյա հաղորդալար ВВГ (3x2.5)մմ2</t>
  </si>
  <si>
    <t>Պղնձյա հաղորդալար ВВГ (3x4)մմ2</t>
  </si>
  <si>
    <t>Պղնձյա հաղորդալար ВВГ (4x2.5)մմ2</t>
  </si>
  <si>
    <t>Ընդամենը 1</t>
  </si>
  <si>
    <t>Ընդամենը 1.3</t>
  </si>
  <si>
    <t>Ընդամենը 1.4</t>
  </si>
  <si>
    <t>Ընդամենը 1.5</t>
  </si>
  <si>
    <t>Ընդամենը սարքավորումներ</t>
  </si>
  <si>
    <t>Մետաղական արտաքին դուռ տեղադրումով (2,2 մ2)</t>
  </si>
  <si>
    <t>ԱԱՀ - 20%</t>
  </si>
  <si>
    <t>Ասֆալտբետոնե ծածկույթի քանդում , բարձելով ավտոինքնթափ և տեղափոխելով  3.0կմ</t>
  </si>
  <si>
    <t xml:space="preserve"> V կարգի գրուտներում խրամուղու և փոսորակի մշակում մեխանիզմով, բարձելով ավտոինքնթափ` տեղափոխելով 3 կմ</t>
  </si>
  <si>
    <t xml:space="preserve"> DN 325x4 պողպատե խողովակ-պատյան  երկտակ հիդրոմեկուսացումով մոնտաժումով</t>
  </si>
  <si>
    <r>
      <t xml:space="preserve"> de110 (Pe) α= 60</t>
    </r>
    <r>
      <rPr>
        <vertAlign val="superscript"/>
        <sz val="10"/>
        <rFont val="Sylfaen"/>
        <family val="1"/>
        <charset val="204"/>
      </rPr>
      <t xml:space="preserve"> 0 </t>
    </r>
    <r>
      <rPr>
        <sz val="10"/>
        <rFont val="Sylfaen"/>
        <family val="1"/>
        <charset val="204"/>
      </rPr>
      <t>պոլիէթիլենե արմունկ մոնտաժումով</t>
    </r>
  </si>
  <si>
    <r>
      <t xml:space="preserve">  Պողպատե արմունկ DN 100 (St) α= 45</t>
    </r>
    <r>
      <rPr>
        <sz val="10"/>
        <rFont val="Sylfaen"/>
        <family val="1"/>
      </rPr>
      <t>°</t>
    </r>
    <r>
      <rPr>
        <sz val="10"/>
        <rFont val="Sylfaen"/>
        <family val="1"/>
        <charset val="204"/>
      </rPr>
      <t xml:space="preserve">  մոնտաժումով</t>
    </r>
  </si>
  <si>
    <r>
      <t xml:space="preserve"> de110 (Pe) α= 45</t>
    </r>
    <r>
      <rPr>
        <vertAlign val="superscript"/>
        <sz val="10"/>
        <rFont val="Sylfaen"/>
        <family val="1"/>
        <charset val="204"/>
      </rPr>
      <t>0</t>
    </r>
    <r>
      <rPr>
        <sz val="10"/>
        <rFont val="Sylfaen"/>
        <family val="1"/>
        <charset val="204"/>
      </rPr>
      <t xml:space="preserve">  պոլիէթիլենե արմունկ մոնտաժումով</t>
    </r>
  </si>
  <si>
    <t xml:space="preserve"> Բետոնե հենարանների իրականացում B 15 դասի բետոնից  0.2x0.2x0.25 մ (9 հատ )</t>
  </si>
  <si>
    <t>Պոլիէթիլենե խողովակների համար նախատեսված
DN 100մմ, PN=1.0ՄՊա, պողպատե կցաշուրթ մոնտաժումով</t>
  </si>
  <si>
    <t xml:space="preserve"> Բետոնե հենարանների իրականացում B 15 դասի բետոնից 
 0.2x0.2x0.25 մ  </t>
  </si>
  <si>
    <t>Բետոնե հենարանների իրականացում B 15 դասի բետոնից 0.2x0.2x0.25 մ (2 հատ )</t>
  </si>
  <si>
    <t>Ընդամենը 2.1 Ջրագիծ M-1</t>
  </si>
  <si>
    <t>Ընդամենը 2.2 Ջրագիծ W-1</t>
  </si>
  <si>
    <t>II.3. Ջրագիծ-W-2</t>
  </si>
  <si>
    <t>Ընդամենը II.3. Ջրագիծ-W-2</t>
  </si>
  <si>
    <t>Ընդամենը 2.4.  Ջրագիծ W-3</t>
  </si>
  <si>
    <t>2.5.2 Տեխնոլոգիական աշխատանքներ</t>
  </si>
  <si>
    <t>Ընդամենը 2.5.  Ջրագիծ W-3-1</t>
  </si>
  <si>
    <t xml:space="preserve"> de63 (Pe) α= 900 պոլիէթիլենե արմունկ մոնտաժումով</t>
  </si>
  <si>
    <t>Ընդամենը 2.6.  Ջրագիծ W-3-2</t>
  </si>
  <si>
    <t>Ընդամենը  2.7.  Ջրագիծ W-4</t>
  </si>
  <si>
    <t>Ընդամենը  2.8.  Ջրագիծ W-5</t>
  </si>
  <si>
    <r>
      <t xml:space="preserve"> de63 (Pe) α= 90 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</si>
  <si>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 xml:space="preserve">de63(Pe) α= 45 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</si>
  <si>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>de63 (Pe) α= 45</t>
    </r>
    <r>
      <rPr>
        <vertAlign val="superscript"/>
        <sz val="10"/>
        <rFont val="Sylfaen"/>
        <family val="1"/>
      </rPr>
      <t xml:space="preserve"> 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</si>
  <si>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 xml:space="preserve">de63 (Pe) α=45 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  <charset val="204"/>
      </rPr>
      <t>պոլիէթիլենե արմունկ մոնտաժումով</t>
    </r>
  </si>
  <si>
    <r>
      <t xml:space="preserve">de63 (Pe) α= 45 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</si>
  <si>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r>
      <t>de63 (Pe) α= 90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  <charset val="204"/>
      </rPr>
      <t xml:space="preserve"> պոլիէթիլենե արմունկ մոնտաժումով</t>
    </r>
  </si>
  <si>
    <t>Ընդամենը  2.9.  Ջրագիծ W-6</t>
  </si>
  <si>
    <t>Ընդամենը  2.10.  Ջրագիծ W-6-1</t>
  </si>
  <si>
    <t>Ընդամենը  2.11.  Ջրագիծ W-7</t>
  </si>
  <si>
    <t>Ընդամենը  2.12.  Ջրագիծ W-8</t>
  </si>
  <si>
    <t>Ընդամենը  2.13.  Ջրագիծ W-9</t>
  </si>
  <si>
    <r>
      <t>de63 (Pe) α= 45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</rPr>
      <t xml:space="preserve"> պոլիէթիլենե արմունկ մոնտաժումով</t>
    </r>
  </si>
  <si>
    <t>Ընդամենը  2.14.  Ջրագիծ W-10</t>
  </si>
  <si>
    <t>Ընդամենը  2.15.  Ջրագիծ W-10-1</t>
  </si>
  <si>
    <r>
      <t>de63 (Pe) α= 90</t>
    </r>
    <r>
      <rPr>
        <vertAlign val="superscript"/>
        <sz val="10"/>
        <rFont val="Sylfaen"/>
        <family val="1"/>
      </rPr>
      <t>0</t>
    </r>
    <r>
      <rPr>
        <sz val="10"/>
        <rFont val="Sylfaen"/>
        <family val="1"/>
      </rPr>
      <t xml:space="preserve"> պոլիէթիլենե արմունկ մոնտաժումով</t>
    </r>
  </si>
  <si>
    <t>Ընդամենը  2.16.  Ջրագիծ W-10-2</t>
  </si>
  <si>
    <t>Ընդամենը  2.17.  Ջրագիծ W-11</t>
  </si>
  <si>
    <t>Ընդամենը  2.18.  Ջրագիծ W-11-1</t>
  </si>
  <si>
    <t>Ընդամենը  2.19.  Ջրագիծ W-12</t>
  </si>
  <si>
    <t>Ընդամենը  2.20.  Ջրագիծ W-13</t>
  </si>
  <si>
    <t>Ընդամենը  2.21.  Ջրագիծ W-14</t>
  </si>
  <si>
    <t>Ընդամենը  2.22.  Ջրագիծ W-15</t>
  </si>
  <si>
    <t xml:space="preserve"> V կարգի գրուտներում խրամուղու և փոսորակի մշակում  մեխանիզմով, բարձելով ավտոինքնթափ` տեղափոխելով 3 կմ</t>
  </si>
  <si>
    <t>V կարգի գրուտներում  խրամուղու և փոսորակի մշակում  մեխանիզմով, կողլիցքով</t>
  </si>
  <si>
    <t xml:space="preserve"> V կարգի գրուտներում խրամուղու և փոսորակի մշակում  ձեռքով,  կողլիցքով</t>
  </si>
  <si>
    <t>Ընդամենը  2.23.  Մասնավոր տների մուտքագծեր</t>
  </si>
  <si>
    <t>Ընդամենը ԲԱԺԻՆ 2</t>
  </si>
  <si>
    <t>Ընդամենը ԲԱԺԻՆ 1+2</t>
  </si>
  <si>
    <t>Գումարը 
%- ով</t>
  </si>
  <si>
    <r>
      <rPr>
        <sz val="11"/>
        <color theme="1"/>
        <rFont val="Sylfaen"/>
        <family val="1"/>
      </rPr>
      <t>Օբյեկտի անվանումը</t>
    </r>
    <r>
      <rPr>
        <sz val="12"/>
        <color theme="1"/>
        <rFont val="Sylfaen"/>
        <family val="1"/>
        <charset val="204"/>
      </rPr>
      <t>՝   Արմավիրի մարզի, Բաղրամյան համայնքի Բագարան գյուղի Ջրամատակարարման ցանցի, ջրի կուտակման ավազանի և պոմպակայանի կառուցում</t>
    </r>
  </si>
  <si>
    <t xml:space="preserve"> ԲԱԺԻՆ III
ԱՇԽԱՏԱՆՔԱՅԻՆ ԾԱՎԱԼՆԵՐ
 Արմավիրի մարզի, Բաղրամյան համայնքի Բագարան գյուղի Ջրամատակարարման ցանցի, ջրի կուտակման ավազանի և պոմպակայանի կառուցում</t>
  </si>
  <si>
    <t xml:space="preserve">ԲԱԺԻՆՆԵՐՈւՄ ԸՆԴԳՐԿՎԱԾ, ԲԱԶՄԱԿԻ ԿՐԿՆՎՈՂ ԱՇԽԱՏԱՆՔՆԵՐԻ 
ԳՆԱՀԱՇՎԱՐԿՄԱՆ ԾԱՎԱԼՆԵՐ </t>
  </si>
  <si>
    <t xml:space="preserve">Ընդամենը  III.1. </t>
  </si>
  <si>
    <t xml:space="preserve">Ընդամենը  III.2.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</si>
</sst>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0"/>
    <numFmt numFmtId="166" formatCode="0.000"/>
    <numFmt numFmtId="167" formatCode="0.0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0"/>
      <name val="Sylfaen"/>
      <family val="1"/>
    </font>
    <font>
      <sz val="10"/>
      <name val="Sylfaen"/>
      <family val="1"/>
    </font>
    <font>
      <sz val="11"/>
      <name val="Sylfaen"/>
      <family val="1"/>
      <charset val="204"/>
    </font>
    <font>
      <sz val="10"/>
      <name val="Arial"/>
      <family val="2"/>
      <charset val="204"/>
    </font>
    <font>
      <vertAlign val="superscript"/>
      <sz val="11"/>
      <name val="Sylfaen"/>
      <family val="1"/>
      <charset val="204"/>
    </font>
    <font>
      <sz val="11"/>
      <name val="Arial Armenian"/>
      <family val="2"/>
    </font>
    <font>
      <b/>
      <sz val="11"/>
      <name val="Sylfaen"/>
      <family val="1"/>
    </font>
    <font>
      <sz val="10"/>
      <name val="Arial"/>
      <family val="2"/>
    </font>
    <font>
      <b/>
      <i/>
      <sz val="10"/>
      <name val="Sylfaen"/>
      <family val="1"/>
      <charset val="204"/>
    </font>
    <font>
      <i/>
      <sz val="10"/>
      <name val="Sylfaen"/>
      <family val="1"/>
      <charset val="204"/>
    </font>
    <font>
      <sz val="10"/>
      <name val="Sylfaen"/>
      <family val="1"/>
      <charset val="204"/>
    </font>
    <font>
      <vertAlign val="superscript"/>
      <sz val="10"/>
      <name val="Sylfaen"/>
      <family val="1"/>
      <charset val="204"/>
    </font>
    <font>
      <vertAlign val="superscript"/>
      <sz val="10"/>
      <name val="Sylfaen"/>
      <family val="1"/>
    </font>
    <font>
      <sz val="10"/>
      <color theme="1"/>
      <name val="Sylfaen"/>
      <family val="1"/>
      <charset val="204"/>
    </font>
    <font>
      <b/>
      <sz val="10"/>
      <name val="Sylfaen"/>
      <family val="1"/>
      <charset val="204"/>
    </font>
    <font>
      <vertAlign val="superscript"/>
      <sz val="10"/>
      <color indexed="8"/>
      <name val="Sylfaen"/>
      <family val="1"/>
      <charset val="204"/>
    </font>
    <font>
      <sz val="10"/>
      <color theme="1"/>
      <name val="Sylfaen"/>
      <family val="1"/>
    </font>
    <font>
      <vertAlign val="superscript"/>
      <sz val="10"/>
      <color indexed="8"/>
      <name val="Sylfaen"/>
      <family val="1"/>
    </font>
    <font>
      <b/>
      <sz val="10"/>
      <name val="Sylfaen"/>
      <family val="1"/>
    </font>
    <font>
      <sz val="12"/>
      <color theme="1"/>
      <name val="Sylfaen"/>
      <family val="1"/>
      <charset val="204"/>
    </font>
    <font>
      <vertAlign val="superscript"/>
      <sz val="11"/>
      <color indexed="8"/>
      <name val="Sylfaen"/>
      <family val="1"/>
    </font>
    <font>
      <sz val="11"/>
      <color rgb="FF000000"/>
      <name val="Calibri"/>
      <family val="2"/>
      <charset val="204"/>
      <scheme val="minor"/>
    </font>
    <font>
      <sz val="10"/>
      <color indexed="8"/>
      <name val="Sylfaen"/>
      <family val="1"/>
    </font>
    <font>
      <b/>
      <i/>
      <sz val="11"/>
      <name val="Sylfaen"/>
      <family val="1"/>
      <charset val="204"/>
    </font>
    <font>
      <sz val="10"/>
      <color indexed="8"/>
      <name val="Calibri"/>
      <family val="2"/>
    </font>
    <font>
      <sz val="10"/>
      <color indexed="8"/>
      <name val="GHEA Grapalat"/>
      <family val="3"/>
    </font>
    <font>
      <vertAlign val="superscript"/>
      <sz val="10"/>
      <color indexed="8"/>
      <name val="GHEA Grapalat"/>
      <family val="3"/>
    </font>
    <font>
      <sz val="11"/>
      <color theme="1"/>
      <name val="Sylfaen"/>
      <family val="1"/>
    </font>
    <font>
      <sz val="12"/>
      <color theme="1"/>
      <name val="Sylfaen"/>
      <family val="1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Sylfaen"/>
      <family val="1"/>
      <charset val="204"/>
    </font>
    <font>
      <i/>
      <sz val="11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5" fillId="0" borderId="0"/>
    <xf numFmtId="9" fontId="9" fillId="0" borderId="0" applyFont="0" applyFill="0" applyBorder="0" applyAlignment="0" applyProtection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1" fillId="0" borderId="0"/>
    <xf numFmtId="9" fontId="5" fillId="0" borderId="0" applyFont="0" applyFill="0" applyBorder="0" applyAlignment="0" applyProtection="0"/>
  </cellStyleXfs>
  <cellXfs count="122">
    <xf numFmtId="0" fontId="0" fillId="0" borderId="0" xfId="0"/>
    <xf numFmtId="0" fontId="12" fillId="0" borderId="1" xfId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8" fillId="0" borderId="1" xfId="9" applyFont="1" applyFill="1" applyBorder="1" applyAlignment="1">
      <alignment vertical="center" wrapText="1"/>
    </xf>
    <xf numFmtId="2" fontId="18" fillId="0" borderId="1" xfId="9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Font="1"/>
    <xf numFmtId="0" fontId="12" fillId="0" borderId="9" xfId="0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Continuous" vertical="center"/>
    </xf>
    <xf numFmtId="0" fontId="12" fillId="0" borderId="1" xfId="1" applyFont="1" applyFill="1" applyBorder="1" applyAlignment="1">
      <alignment horizontal="centerContinuous" vertical="center"/>
    </xf>
    <xf numFmtId="0" fontId="15" fillId="0" borderId="1" xfId="8" applyFont="1" applyFill="1" applyBorder="1" applyAlignment="1">
      <alignment vertical="center" wrapText="1"/>
    </xf>
    <xf numFmtId="165" fontId="0" fillId="0" borderId="0" xfId="0" applyNumberFormat="1"/>
    <xf numFmtId="0" fontId="18" fillId="0" borderId="1" xfId="1" applyFont="1" applyFill="1" applyBorder="1" applyAlignment="1">
      <alignment horizontal="centerContinuous" vertical="center"/>
    </xf>
    <xf numFmtId="0" fontId="15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9" applyFont="1" applyFill="1" applyBorder="1" applyAlignment="1">
      <alignment horizontal="center" vertical="center" wrapText="1"/>
    </xf>
    <xf numFmtId="2" fontId="15" fillId="0" borderId="1" xfId="8" applyNumberFormat="1" applyFont="1" applyFill="1" applyBorder="1" applyAlignment="1">
      <alignment horizontal="center" vertical="center" wrapText="1"/>
    </xf>
    <xf numFmtId="0" fontId="15" fillId="0" borderId="1" xfId="6" applyFont="1" applyFill="1" applyBorder="1" applyAlignment="1">
      <alignment vertical="center" wrapText="1"/>
    </xf>
    <xf numFmtId="2" fontId="15" fillId="0" borderId="1" xfId="9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Continuous" vertical="center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0" fontId="15" fillId="0" borderId="1" xfId="9" applyFont="1" applyFill="1" applyBorder="1" applyAlignment="1">
      <alignment vertical="center" wrapText="1"/>
    </xf>
    <xf numFmtId="2" fontId="15" fillId="0" borderId="1" xfId="11" applyNumberFormat="1" applyFont="1" applyFill="1" applyBorder="1" applyAlignment="1">
      <alignment horizontal="center" vertical="center" wrapText="1"/>
    </xf>
    <xf numFmtId="0" fontId="15" fillId="0" borderId="1" xfId="11" applyFont="1" applyFill="1" applyBorder="1" applyAlignment="1">
      <alignment horizontal="center" vertical="center" wrapText="1"/>
    </xf>
    <xf numFmtId="164" fontId="15" fillId="0" borderId="1" xfId="11" applyNumberFormat="1" applyFont="1" applyFill="1" applyBorder="1" applyAlignment="1">
      <alignment horizontal="center" vertical="center" wrapText="1"/>
    </xf>
    <xf numFmtId="164" fontId="15" fillId="0" borderId="1" xfId="9" applyNumberFormat="1" applyFont="1" applyFill="1" applyBorder="1" applyAlignment="1">
      <alignment horizontal="center" vertical="center" wrapText="1"/>
    </xf>
    <xf numFmtId="166" fontId="15" fillId="0" borderId="1" xfId="9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vertical="center" wrapText="1"/>
    </xf>
    <xf numFmtId="0" fontId="18" fillId="0" borderId="1" xfId="9" applyFont="1" applyFill="1" applyBorder="1" applyAlignment="1">
      <alignment horizontal="center" vertical="center" wrapText="1"/>
    </xf>
    <xf numFmtId="0" fontId="24" fillId="0" borderId="1" xfId="9" applyFont="1" applyFill="1" applyBorder="1" applyAlignment="1">
      <alignment vertical="center" wrapText="1"/>
    </xf>
    <xf numFmtId="0" fontId="18" fillId="0" borderId="1" xfId="6" applyFont="1" applyFill="1" applyBorder="1" applyAlignment="1">
      <alignment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13" applyFont="1" applyFill="1" applyBorder="1" applyAlignment="1">
      <alignment vertical="center" wrapText="1"/>
    </xf>
    <xf numFmtId="0" fontId="18" fillId="0" borderId="1" xfId="13" applyFont="1" applyFill="1" applyBorder="1" applyAlignment="1">
      <alignment horizontal="center" vertical="center" wrapText="1"/>
    </xf>
    <xf numFmtId="0" fontId="18" fillId="0" borderId="1" xfId="14" applyFont="1" applyFill="1" applyBorder="1" applyAlignment="1">
      <alignment vertical="center" wrapText="1"/>
    </xf>
    <xf numFmtId="0" fontId="18" fillId="0" borderId="1" xfId="14" applyFont="1" applyFill="1" applyBorder="1" applyAlignment="1">
      <alignment horizontal="center" vertical="center" wrapText="1"/>
    </xf>
    <xf numFmtId="164" fontId="18" fillId="0" borderId="1" xfId="9" applyNumberFormat="1" applyFont="1" applyFill="1" applyBorder="1" applyAlignment="1">
      <alignment horizontal="center" vertical="center" wrapText="1"/>
    </xf>
    <xf numFmtId="164" fontId="18" fillId="0" borderId="1" xfId="13" applyNumberFormat="1" applyFont="1" applyFill="1" applyBorder="1" applyAlignment="1">
      <alignment horizontal="center" vertical="center" wrapText="1"/>
    </xf>
    <xf numFmtId="164" fontId="18" fillId="0" borderId="1" xfId="14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left" vertical="center"/>
    </xf>
    <xf numFmtId="4" fontId="20" fillId="0" borderId="1" xfId="0" applyNumberFormat="1" applyFont="1" applyBorder="1" applyAlignment="1">
      <alignment horizontal="center" vertical="center" wrapText="1"/>
    </xf>
    <xf numFmtId="0" fontId="5" fillId="0" borderId="0" xfId="15" applyFont="1" applyFill="1"/>
    <xf numFmtId="0" fontId="4" fillId="0" borderId="0" xfId="15" applyFont="1" applyFill="1"/>
    <xf numFmtId="0" fontId="4" fillId="0" borderId="0" xfId="15" applyFont="1" applyFill="1" applyAlignment="1">
      <alignment horizontal="centerContinuous" vertical="center"/>
    </xf>
    <xf numFmtId="0" fontId="34" fillId="0" borderId="2" xfId="15" applyFont="1" applyFill="1" applyBorder="1" applyAlignment="1">
      <alignment horizontal="centerContinuous" vertical="center" wrapText="1"/>
    </xf>
    <xf numFmtId="0" fontId="4" fillId="0" borderId="1" xfId="15" applyFont="1" applyFill="1" applyBorder="1" applyAlignment="1">
      <alignment horizontal="centerContinuous" vertical="center" wrapText="1"/>
    </xf>
    <xf numFmtId="0" fontId="4" fillId="0" borderId="1" xfId="15" applyFont="1" applyFill="1" applyBorder="1" applyAlignment="1">
      <alignment vertical="center" wrapText="1"/>
    </xf>
    <xf numFmtId="0" fontId="4" fillId="0" borderId="1" xfId="15" applyFont="1" applyFill="1" applyBorder="1" applyAlignment="1">
      <alignment horizontal="center" vertical="center" wrapText="1"/>
    </xf>
    <xf numFmtId="2" fontId="4" fillId="0" borderId="1" xfId="15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left" vertical="center" wrapText="1"/>
    </xf>
    <xf numFmtId="2" fontId="4" fillId="0" borderId="4" xfId="15" applyNumberFormat="1" applyFont="1" applyFill="1" applyBorder="1" applyAlignment="1">
      <alignment horizontal="center" vertical="center" wrapText="1"/>
    </xf>
    <xf numFmtId="1" fontId="4" fillId="0" borderId="1" xfId="15" applyNumberFormat="1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center" vertical="top" wrapText="1"/>
    </xf>
    <xf numFmtId="164" fontId="4" fillId="0" borderId="4" xfId="15" applyNumberFormat="1" applyFont="1" applyFill="1" applyBorder="1" applyAlignment="1">
      <alignment horizontal="center" vertical="center" wrapText="1"/>
    </xf>
    <xf numFmtId="0" fontId="4" fillId="0" borderId="3" xfId="15" applyFont="1" applyFill="1" applyBorder="1" applyAlignment="1">
      <alignment horizontal="center" vertical="top" wrapText="1"/>
    </xf>
    <xf numFmtId="0" fontId="7" fillId="0" borderId="4" xfId="15" applyFont="1" applyFill="1" applyBorder="1" applyAlignment="1">
      <alignment horizontal="center" vertical="center" wrapText="1"/>
    </xf>
    <xf numFmtId="164" fontId="7" fillId="0" borderId="4" xfId="15" applyNumberFormat="1" applyFont="1" applyFill="1" applyBorder="1" applyAlignment="1">
      <alignment horizontal="center" vertical="center" wrapText="1"/>
    </xf>
    <xf numFmtId="164" fontId="4" fillId="0" borderId="1" xfId="15" applyNumberFormat="1" applyFont="1" applyFill="1" applyBorder="1" applyAlignment="1">
      <alignment horizontal="center" vertical="center" wrapText="1"/>
    </xf>
    <xf numFmtId="0" fontId="34" fillId="0" borderId="2" xfId="15" applyFont="1" applyBorder="1" applyAlignment="1">
      <alignment horizontal="centerContinuous" vertical="center" wrapText="1"/>
    </xf>
    <xf numFmtId="0" fontId="4" fillId="0" borderId="1" xfId="15" applyFont="1" applyBorder="1" applyAlignment="1">
      <alignment horizontal="center" vertical="center" wrapText="1"/>
    </xf>
    <xf numFmtId="0" fontId="4" fillId="0" borderId="1" xfId="15" applyFont="1" applyBorder="1" applyAlignment="1">
      <alignment vertical="center" wrapText="1"/>
    </xf>
    <xf numFmtId="164" fontId="4" fillId="0" borderId="1" xfId="15" applyNumberFormat="1" applyFont="1" applyBorder="1" applyAlignment="1">
      <alignment horizontal="center" vertical="center" wrapText="1"/>
    </xf>
    <xf numFmtId="2" fontId="4" fillId="0" borderId="1" xfId="15" applyNumberFormat="1" applyFont="1" applyBorder="1" applyAlignment="1">
      <alignment horizontal="center" vertical="center" wrapText="1"/>
    </xf>
    <xf numFmtId="0" fontId="4" fillId="0" borderId="1" xfId="15" applyFont="1" applyBorder="1" applyAlignment="1">
      <alignment horizontal="left" vertical="center" wrapText="1"/>
    </xf>
    <xf numFmtId="164" fontId="7" fillId="0" borderId="1" xfId="15" applyNumberFormat="1" applyFont="1" applyBorder="1" applyAlignment="1">
      <alignment horizontal="center" vertical="center" wrapText="1"/>
    </xf>
    <xf numFmtId="1" fontId="7" fillId="0" borderId="1" xfId="15" applyNumberFormat="1" applyFont="1" applyBorder="1" applyAlignment="1">
      <alignment horizontal="center" vertical="center" wrapText="1"/>
    </xf>
    <xf numFmtId="0" fontId="4" fillId="0" borderId="1" xfId="15" applyFont="1" applyBorder="1" applyAlignment="1">
      <alignment horizontal="center" vertical="top" wrapText="1"/>
    </xf>
    <xf numFmtId="164" fontId="4" fillId="0" borderId="4" xfId="15" applyNumberFormat="1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top" wrapText="1"/>
    </xf>
    <xf numFmtId="0" fontId="7" fillId="0" borderId="4" xfId="15" applyFont="1" applyBorder="1" applyAlignment="1">
      <alignment horizontal="center" vertical="center" wrapText="1"/>
    </xf>
    <xf numFmtId="164" fontId="7" fillId="0" borderId="4" xfId="15" applyNumberFormat="1" applyFont="1" applyBorder="1" applyAlignment="1">
      <alignment horizontal="center" vertical="center" wrapText="1"/>
    </xf>
    <xf numFmtId="0" fontId="4" fillId="0" borderId="2" xfId="15" applyFont="1" applyFill="1" applyBorder="1" applyAlignment="1">
      <alignment horizontal="center" vertical="top" wrapText="1"/>
    </xf>
    <xf numFmtId="0" fontId="11" fillId="0" borderId="9" xfId="15" applyFont="1" applyFill="1" applyBorder="1" applyAlignment="1">
      <alignment horizontal="center" vertical="center" wrapText="1"/>
    </xf>
    <xf numFmtId="0" fontId="11" fillId="0" borderId="10" xfId="15" applyFont="1" applyFill="1" applyBorder="1" applyAlignment="1">
      <alignment horizontal="center" vertical="center" wrapText="1"/>
    </xf>
    <xf numFmtId="0" fontId="11" fillId="0" borderId="11" xfId="15" applyFont="1" applyFill="1" applyBorder="1" applyAlignment="1">
      <alignment horizontal="center" vertical="center" wrapText="1"/>
    </xf>
    <xf numFmtId="166" fontId="8" fillId="0" borderId="2" xfId="15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5" applyFont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3" fillId="0" borderId="0" xfId="15" applyFont="1" applyFill="1" applyAlignment="1">
      <alignment horizontal="center" vertical="center" wrapText="1"/>
    </xf>
    <xf numFmtId="0" fontId="16" fillId="0" borderId="0" xfId="15" applyFont="1" applyFill="1" applyAlignment="1">
      <alignment horizontal="center" vertical="center" wrapText="1"/>
    </xf>
    <xf numFmtId="0" fontId="10" fillId="2" borderId="6" xfId="3" applyFont="1" applyFill="1" applyBorder="1" applyAlignment="1">
      <alignment horizontal="left" vertical="center" wrapText="1"/>
    </xf>
    <xf numFmtId="0" fontId="10" fillId="2" borderId="5" xfId="3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left" vertical="center" wrapText="1"/>
    </xf>
  </cellXfs>
  <cellStyles count="32">
    <cellStyle name="Normal" xfId="0" builtinId="0"/>
    <cellStyle name="Normal 10" xfId="5"/>
    <cellStyle name="Normal 10 2" xfId="14"/>
    <cellStyle name="Normal 10 2 2" xfId="9"/>
    <cellStyle name="Normal 10 2 3" xfId="10"/>
    <cellStyle name="Normal 11" xfId="3"/>
    <cellStyle name="Normal 2" xfId="1"/>
    <cellStyle name="Normal 2 2" xfId="16"/>
    <cellStyle name="Normal 2 2 2" xfId="11"/>
    <cellStyle name="Normal 2 2 2 2 2 2" xfId="17"/>
    <cellStyle name="Normal 23 2" xfId="8"/>
    <cellStyle name="Normal 24" xfId="12"/>
    <cellStyle name="Normal 27" xfId="18"/>
    <cellStyle name="Normal 3" xfId="15"/>
    <cellStyle name="Normal 3 2" xfId="19"/>
    <cellStyle name="Normal 4" xfId="20"/>
    <cellStyle name="Normal 4 2" xfId="6"/>
    <cellStyle name="Normal 5" xfId="21"/>
    <cellStyle name="Normal 6" xfId="22"/>
    <cellStyle name="Normal 7" xfId="23"/>
    <cellStyle name="Normal 8" xfId="4"/>
    <cellStyle name="Normal 9" xfId="24"/>
    <cellStyle name="Percent 2" xfId="2"/>
    <cellStyle name="Percent 2 2" xfId="25"/>
    <cellStyle name="Percent 3" xfId="26"/>
    <cellStyle name="Percent 3 2" xfId="27"/>
    <cellStyle name="Percent 4" xfId="7"/>
    <cellStyle name="Percent 5" xfId="28"/>
    <cellStyle name="Percent 5 2" xfId="29"/>
    <cellStyle name="Обычный 2" xfId="30"/>
    <cellStyle name="Обычный 3 2" xfId="13"/>
    <cellStyle name="Процентный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638"/>
  <sheetViews>
    <sheetView view="pageBreakPreview" topLeftCell="A622" zoomScaleNormal="100" zoomScaleSheetLayoutView="100" workbookViewId="0">
      <selection activeCell="L70" sqref="L70"/>
    </sheetView>
  </sheetViews>
  <sheetFormatPr defaultRowHeight="15" x14ac:dyDescent="0.25"/>
  <cols>
    <col min="1" max="1" width="4" style="18" bestFit="1" customWidth="1"/>
    <col min="2" max="2" width="47.140625" customWidth="1"/>
    <col min="3" max="3" width="6.7109375" customWidth="1"/>
    <col min="4" max="4" width="8.140625" bestFit="1" customWidth="1"/>
    <col min="5" max="5" width="11.42578125" bestFit="1" customWidth="1"/>
    <col min="6" max="6" width="12.42578125" bestFit="1" customWidth="1"/>
    <col min="8" max="8" width="10" bestFit="1" customWidth="1"/>
  </cols>
  <sheetData>
    <row r="2" spans="1:9" ht="48.75" customHeight="1" x14ac:dyDescent="0.25">
      <c r="A2" s="116" t="s">
        <v>392</v>
      </c>
      <c r="B2" s="114"/>
      <c r="C2" s="114"/>
      <c r="D2" s="114"/>
      <c r="E2" s="114"/>
      <c r="F2" s="114"/>
      <c r="G2" s="114"/>
    </row>
    <row r="4" spans="1:9" ht="18" x14ac:dyDescent="0.25">
      <c r="B4" s="114" t="s">
        <v>19</v>
      </c>
      <c r="C4" s="114"/>
      <c r="D4" s="114"/>
      <c r="E4" s="114"/>
      <c r="F4" s="114"/>
    </row>
    <row r="5" spans="1:9" x14ac:dyDescent="0.25">
      <c r="F5" s="17"/>
    </row>
    <row r="6" spans="1:9" ht="15.75" thickBot="1" x14ac:dyDescent="0.3">
      <c r="I6" s="71"/>
    </row>
    <row r="7" spans="1:9" ht="61.5" thickTop="1" thickBot="1" x14ac:dyDescent="0.3">
      <c r="A7" s="10" t="s">
        <v>20</v>
      </c>
      <c r="B7" s="11" t="s">
        <v>21</v>
      </c>
      <c r="C7" s="11" t="s">
        <v>22</v>
      </c>
      <c r="D7" s="11" t="s">
        <v>23</v>
      </c>
      <c r="E7" s="11" t="s">
        <v>24</v>
      </c>
      <c r="F7" s="65" t="s">
        <v>25</v>
      </c>
      <c r="G7" s="66" t="s">
        <v>391</v>
      </c>
    </row>
    <row r="8" spans="1:9" ht="16.5" thickTop="1" thickBot="1" x14ac:dyDescent="0.3">
      <c r="A8" s="19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</row>
    <row r="9" spans="1:9" ht="26.25" customHeight="1" thickTop="1" x14ac:dyDescent="0.25">
      <c r="A9" s="115" t="s">
        <v>312</v>
      </c>
      <c r="B9" s="115"/>
      <c r="C9" s="115"/>
      <c r="D9" s="115"/>
      <c r="E9" s="68"/>
      <c r="F9" s="68"/>
      <c r="G9" s="68"/>
    </row>
    <row r="10" spans="1:9" x14ac:dyDescent="0.25">
      <c r="A10" s="110" t="s">
        <v>28</v>
      </c>
      <c r="B10" s="110"/>
      <c r="C10" s="110"/>
      <c r="D10" s="110"/>
      <c r="E10" s="13"/>
      <c r="F10" s="13"/>
      <c r="G10" s="69"/>
    </row>
    <row r="11" spans="1:9" ht="45" x14ac:dyDescent="0.25">
      <c r="A11" s="29">
        <v>1</v>
      </c>
      <c r="B11" s="30" t="s">
        <v>313</v>
      </c>
      <c r="C11" s="31" t="s">
        <v>16</v>
      </c>
      <c r="D11" s="32">
        <v>130</v>
      </c>
      <c r="E11" s="13"/>
      <c r="F11" s="13"/>
      <c r="G11" s="69"/>
    </row>
    <row r="12" spans="1:9" ht="30" x14ac:dyDescent="0.25">
      <c r="A12" s="29">
        <v>2</v>
      </c>
      <c r="B12" s="30" t="s">
        <v>29</v>
      </c>
      <c r="C12" s="31" t="s">
        <v>16</v>
      </c>
      <c r="D12" s="32">
        <v>206.2</v>
      </c>
      <c r="E12" s="13"/>
      <c r="F12" s="13"/>
      <c r="G12" s="69"/>
    </row>
    <row r="13" spans="1:9" ht="30" x14ac:dyDescent="0.25">
      <c r="A13" s="29">
        <v>3</v>
      </c>
      <c r="B13" s="33" t="s">
        <v>30</v>
      </c>
      <c r="C13" s="31" t="s">
        <v>16</v>
      </c>
      <c r="D13" s="32">
        <v>30.7</v>
      </c>
      <c r="E13" s="13"/>
      <c r="F13" s="13"/>
      <c r="G13" s="69"/>
    </row>
    <row r="14" spans="1:9" ht="15.75" x14ac:dyDescent="0.25">
      <c r="A14" s="29">
        <v>4</v>
      </c>
      <c r="B14" s="33" t="s">
        <v>31</v>
      </c>
      <c r="C14" s="31" t="s">
        <v>16</v>
      </c>
      <c r="D14" s="32">
        <v>12.9</v>
      </c>
      <c r="E14" s="13"/>
      <c r="F14" s="13"/>
      <c r="G14" s="69"/>
    </row>
    <row r="15" spans="1:9" ht="30" x14ac:dyDescent="0.25">
      <c r="A15" s="29">
        <v>5</v>
      </c>
      <c r="B15" s="33" t="s">
        <v>1</v>
      </c>
      <c r="C15" s="31" t="s">
        <v>16</v>
      </c>
      <c r="D15" s="32">
        <v>25.9</v>
      </c>
      <c r="E15" s="13"/>
      <c r="F15" s="13"/>
      <c r="G15" s="69"/>
    </row>
    <row r="16" spans="1:9" ht="30" x14ac:dyDescent="0.25">
      <c r="A16" s="29">
        <v>6</v>
      </c>
      <c r="B16" s="33" t="s">
        <v>32</v>
      </c>
      <c r="C16" s="31" t="s">
        <v>16</v>
      </c>
      <c r="D16" s="32">
        <v>95.3</v>
      </c>
      <c r="E16" s="13"/>
      <c r="F16" s="13"/>
      <c r="G16" s="69"/>
    </row>
    <row r="17" spans="1:7" ht="30" x14ac:dyDescent="0.25">
      <c r="A17" s="29">
        <v>7</v>
      </c>
      <c r="B17" s="33" t="s">
        <v>184</v>
      </c>
      <c r="C17" s="34" t="s">
        <v>16</v>
      </c>
      <c r="D17" s="32">
        <v>241.9</v>
      </c>
      <c r="E17" s="13"/>
      <c r="F17" s="13"/>
      <c r="G17" s="69"/>
    </row>
    <row r="18" spans="1:7" ht="30" x14ac:dyDescent="0.25">
      <c r="A18" s="29">
        <v>8</v>
      </c>
      <c r="B18" s="27" t="s">
        <v>314</v>
      </c>
      <c r="C18" s="35" t="s">
        <v>16</v>
      </c>
      <c r="D18" s="36">
        <v>40</v>
      </c>
      <c r="E18" s="13"/>
      <c r="F18" s="13"/>
      <c r="G18" s="69"/>
    </row>
    <row r="19" spans="1:7" ht="15.75" x14ac:dyDescent="0.25">
      <c r="A19" s="29">
        <v>9</v>
      </c>
      <c r="B19" s="37" t="s">
        <v>34</v>
      </c>
      <c r="C19" s="35" t="s">
        <v>16</v>
      </c>
      <c r="D19" s="38">
        <v>40</v>
      </c>
      <c r="E19" s="13"/>
      <c r="F19" s="13"/>
      <c r="G19" s="69"/>
    </row>
    <row r="20" spans="1:7" ht="30" x14ac:dyDescent="0.25">
      <c r="A20" s="29">
        <v>10</v>
      </c>
      <c r="B20" s="37" t="s">
        <v>35</v>
      </c>
      <c r="C20" s="35" t="s">
        <v>17</v>
      </c>
      <c r="D20" s="38">
        <v>150</v>
      </c>
      <c r="E20" s="13"/>
      <c r="F20" s="13"/>
      <c r="G20" s="69"/>
    </row>
    <row r="21" spans="1:7" x14ac:dyDescent="0.25">
      <c r="A21" s="113" t="s">
        <v>315</v>
      </c>
      <c r="B21" s="113"/>
      <c r="C21" s="113"/>
      <c r="D21" s="113"/>
      <c r="E21" s="13"/>
      <c r="F21" s="13"/>
      <c r="G21" s="69"/>
    </row>
    <row r="22" spans="1:7" ht="60" x14ac:dyDescent="0.25">
      <c r="A22" s="39">
        <v>1</v>
      </c>
      <c r="B22" s="33" t="s">
        <v>38</v>
      </c>
      <c r="C22" s="40" t="s">
        <v>39</v>
      </c>
      <c r="D22" s="41">
        <v>1</v>
      </c>
      <c r="E22" s="13"/>
      <c r="F22" s="13"/>
      <c r="G22" s="69"/>
    </row>
    <row r="23" spans="1:7" ht="30" x14ac:dyDescent="0.25">
      <c r="A23" s="39">
        <v>2</v>
      </c>
      <c r="B23" s="33" t="s">
        <v>325</v>
      </c>
      <c r="C23" s="40" t="s">
        <v>2</v>
      </c>
      <c r="D23" s="41">
        <v>1</v>
      </c>
      <c r="E23" s="13"/>
      <c r="F23" s="13"/>
      <c r="G23" s="69"/>
    </row>
    <row r="24" spans="1:7" ht="30" x14ac:dyDescent="0.25">
      <c r="A24" s="39">
        <v>3</v>
      </c>
      <c r="B24" s="33" t="s">
        <v>40</v>
      </c>
      <c r="C24" s="40" t="s">
        <v>2</v>
      </c>
      <c r="D24" s="41">
        <v>1</v>
      </c>
      <c r="E24" s="13"/>
      <c r="F24" s="13"/>
      <c r="G24" s="69"/>
    </row>
    <row r="25" spans="1:7" ht="30" x14ac:dyDescent="0.25">
      <c r="A25" s="39">
        <v>4</v>
      </c>
      <c r="B25" s="33" t="s">
        <v>41</v>
      </c>
      <c r="C25" s="40" t="s">
        <v>2</v>
      </c>
      <c r="D25" s="41">
        <v>1</v>
      </c>
      <c r="E25" s="13"/>
      <c r="F25" s="13"/>
      <c r="G25" s="69"/>
    </row>
    <row r="26" spans="1:7" ht="30" x14ac:dyDescent="0.25">
      <c r="A26" s="39">
        <v>5</v>
      </c>
      <c r="B26" s="33" t="s">
        <v>42</v>
      </c>
      <c r="C26" s="40" t="s">
        <v>2</v>
      </c>
      <c r="D26" s="41">
        <v>4</v>
      </c>
      <c r="E26" s="13"/>
      <c r="F26" s="13"/>
      <c r="G26" s="69"/>
    </row>
    <row r="27" spans="1:7" ht="30" x14ac:dyDescent="0.25">
      <c r="A27" s="39">
        <v>6</v>
      </c>
      <c r="B27" s="33" t="s">
        <v>43</v>
      </c>
      <c r="C27" s="40" t="s">
        <v>2</v>
      </c>
      <c r="D27" s="41">
        <v>3</v>
      </c>
      <c r="E27" s="13"/>
      <c r="F27" s="13"/>
      <c r="G27" s="69"/>
    </row>
    <row r="28" spans="1:7" ht="30" x14ac:dyDescent="0.25">
      <c r="A28" s="39">
        <v>7</v>
      </c>
      <c r="B28" s="33" t="s">
        <v>44</v>
      </c>
      <c r="C28" s="40" t="s">
        <v>2</v>
      </c>
      <c r="D28" s="41">
        <v>2</v>
      </c>
      <c r="E28" s="13"/>
      <c r="F28" s="13"/>
      <c r="G28" s="69"/>
    </row>
    <row r="29" spans="1:7" x14ac:dyDescent="0.25">
      <c r="A29" s="39">
        <v>8</v>
      </c>
      <c r="B29" s="33" t="s">
        <v>126</v>
      </c>
      <c r="C29" s="40" t="s">
        <v>2</v>
      </c>
      <c r="D29" s="41">
        <v>1</v>
      </c>
      <c r="E29" s="13"/>
      <c r="F29" s="13"/>
      <c r="G29" s="69"/>
    </row>
    <row r="30" spans="1:7" x14ac:dyDescent="0.25">
      <c r="A30" s="39">
        <v>9</v>
      </c>
      <c r="B30" s="33" t="s">
        <v>45</v>
      </c>
      <c r="C30" s="40" t="s">
        <v>2</v>
      </c>
      <c r="D30" s="41">
        <v>1</v>
      </c>
      <c r="E30" s="13"/>
      <c r="F30" s="13"/>
      <c r="G30" s="69"/>
    </row>
    <row r="31" spans="1:7" x14ac:dyDescent="0.25">
      <c r="A31" s="39">
        <v>10</v>
      </c>
      <c r="B31" s="33" t="s">
        <v>46</v>
      </c>
      <c r="C31" s="40" t="s">
        <v>2</v>
      </c>
      <c r="D31" s="41">
        <v>1</v>
      </c>
      <c r="E31" s="13"/>
      <c r="F31" s="13"/>
      <c r="G31" s="69"/>
    </row>
    <row r="32" spans="1:7" x14ac:dyDescent="0.25">
      <c r="A32" s="39">
        <v>11</v>
      </c>
      <c r="B32" s="33" t="s">
        <v>316</v>
      </c>
      <c r="C32" s="40" t="s">
        <v>2</v>
      </c>
      <c r="D32" s="41">
        <v>2</v>
      </c>
      <c r="E32" s="13"/>
      <c r="F32" s="13"/>
      <c r="G32" s="69"/>
    </row>
    <row r="33" spans="1:7" ht="30" x14ac:dyDescent="0.25">
      <c r="A33" s="39">
        <v>12</v>
      </c>
      <c r="B33" s="33" t="s">
        <v>47</v>
      </c>
      <c r="C33" s="40" t="s">
        <v>2</v>
      </c>
      <c r="D33" s="41">
        <v>2</v>
      </c>
      <c r="E33" s="13"/>
      <c r="F33" s="13"/>
      <c r="G33" s="69"/>
    </row>
    <row r="34" spans="1:7" x14ac:dyDescent="0.25">
      <c r="A34" s="39">
        <v>13</v>
      </c>
      <c r="B34" s="33" t="s">
        <v>48</v>
      </c>
      <c r="C34" s="40" t="s">
        <v>2</v>
      </c>
      <c r="D34" s="41">
        <v>1</v>
      </c>
      <c r="E34" s="13"/>
      <c r="F34" s="13"/>
      <c r="G34" s="69"/>
    </row>
    <row r="35" spans="1:7" ht="45" x14ac:dyDescent="0.25">
      <c r="A35" s="39">
        <v>14</v>
      </c>
      <c r="B35" s="33" t="s">
        <v>49</v>
      </c>
      <c r="C35" s="40" t="s">
        <v>11</v>
      </c>
      <c r="D35" s="41">
        <v>50</v>
      </c>
      <c r="E35" s="13"/>
      <c r="F35" s="13"/>
      <c r="G35" s="69"/>
    </row>
    <row r="36" spans="1:7" ht="30" x14ac:dyDescent="0.25">
      <c r="A36" s="39">
        <v>15</v>
      </c>
      <c r="B36" s="33" t="s">
        <v>50</v>
      </c>
      <c r="C36" s="40" t="s">
        <v>2</v>
      </c>
      <c r="D36" s="41">
        <v>1</v>
      </c>
      <c r="E36" s="13"/>
      <c r="F36" s="13"/>
      <c r="G36" s="69"/>
    </row>
    <row r="37" spans="1:7" ht="30" x14ac:dyDescent="0.25">
      <c r="A37" s="39">
        <v>16</v>
      </c>
      <c r="B37" s="33" t="s">
        <v>51</v>
      </c>
      <c r="C37" s="40" t="s">
        <v>11</v>
      </c>
      <c r="D37" s="41">
        <v>160</v>
      </c>
      <c r="E37" s="13"/>
      <c r="F37" s="13"/>
      <c r="G37" s="69"/>
    </row>
    <row r="38" spans="1:7" ht="30" x14ac:dyDescent="0.25">
      <c r="A38" s="39">
        <v>17</v>
      </c>
      <c r="B38" s="33" t="s">
        <v>52</v>
      </c>
      <c r="C38" s="40" t="s">
        <v>53</v>
      </c>
      <c r="D38" s="41">
        <v>160</v>
      </c>
      <c r="E38" s="13"/>
      <c r="F38" s="13"/>
      <c r="G38" s="69"/>
    </row>
    <row r="39" spans="1:7" ht="30" x14ac:dyDescent="0.25">
      <c r="A39" s="39">
        <v>18</v>
      </c>
      <c r="B39" s="33" t="s">
        <v>54</v>
      </c>
      <c r="C39" s="40" t="s">
        <v>11</v>
      </c>
      <c r="D39" s="41">
        <v>135</v>
      </c>
      <c r="E39" s="13"/>
      <c r="F39" s="13"/>
      <c r="G39" s="69"/>
    </row>
    <row r="40" spans="1:7" ht="30" x14ac:dyDescent="0.25">
      <c r="A40" s="39">
        <v>19</v>
      </c>
      <c r="B40" s="33" t="s">
        <v>55</v>
      </c>
      <c r="C40" s="40" t="s">
        <v>53</v>
      </c>
      <c r="D40" s="41">
        <v>125</v>
      </c>
      <c r="E40" s="13"/>
      <c r="F40" s="13"/>
      <c r="G40" s="69"/>
    </row>
    <row r="41" spans="1:7" ht="18" x14ac:dyDescent="0.25">
      <c r="A41" s="39">
        <v>20</v>
      </c>
      <c r="B41" s="33" t="s">
        <v>56</v>
      </c>
      <c r="C41" s="40" t="s">
        <v>36</v>
      </c>
      <c r="D41" s="41">
        <v>6</v>
      </c>
      <c r="E41" s="13"/>
      <c r="F41" s="13"/>
      <c r="G41" s="69"/>
    </row>
    <row r="42" spans="1:7" ht="30" x14ac:dyDescent="0.25">
      <c r="A42" s="39">
        <v>21</v>
      </c>
      <c r="B42" s="33" t="s">
        <v>57</v>
      </c>
      <c r="C42" s="40" t="s">
        <v>2</v>
      </c>
      <c r="D42" s="41">
        <v>2</v>
      </c>
      <c r="E42" s="13"/>
      <c r="F42" s="13"/>
      <c r="G42" s="69"/>
    </row>
    <row r="43" spans="1:7" ht="30" x14ac:dyDescent="0.25">
      <c r="A43" s="39">
        <v>22</v>
      </c>
      <c r="B43" s="33" t="s">
        <v>58</v>
      </c>
      <c r="C43" s="40" t="s">
        <v>2</v>
      </c>
      <c r="D43" s="41">
        <v>2</v>
      </c>
      <c r="E43" s="13"/>
      <c r="F43" s="13"/>
      <c r="G43" s="69"/>
    </row>
    <row r="44" spans="1:7" ht="30" x14ac:dyDescent="0.25">
      <c r="A44" s="39">
        <v>23</v>
      </c>
      <c r="B44" s="33" t="s">
        <v>59</v>
      </c>
      <c r="C44" s="40" t="s">
        <v>2</v>
      </c>
      <c r="D44" s="41">
        <v>1</v>
      </c>
      <c r="E44" s="13"/>
      <c r="F44" s="13"/>
      <c r="G44" s="69"/>
    </row>
    <row r="45" spans="1:7" ht="30" x14ac:dyDescent="0.25">
      <c r="A45" s="39">
        <v>24</v>
      </c>
      <c r="B45" s="33" t="s">
        <v>60</v>
      </c>
      <c r="C45" s="40" t="s">
        <v>2</v>
      </c>
      <c r="D45" s="41">
        <v>2</v>
      </c>
      <c r="E45" s="13"/>
      <c r="F45" s="13"/>
      <c r="G45" s="69"/>
    </row>
    <row r="46" spans="1:7" ht="30" x14ac:dyDescent="0.25">
      <c r="A46" s="39">
        <v>25</v>
      </c>
      <c r="B46" s="33" t="s">
        <v>61</v>
      </c>
      <c r="C46" s="40" t="s">
        <v>2</v>
      </c>
      <c r="D46" s="41">
        <v>1</v>
      </c>
      <c r="E46" s="13"/>
      <c r="F46" s="13"/>
      <c r="G46" s="69"/>
    </row>
    <row r="47" spans="1:7" ht="30" x14ac:dyDescent="0.25">
      <c r="A47" s="39">
        <v>26</v>
      </c>
      <c r="B47" s="33" t="s">
        <v>62</v>
      </c>
      <c r="C47" s="40" t="s">
        <v>2</v>
      </c>
      <c r="D47" s="41">
        <v>2</v>
      </c>
      <c r="E47" s="13"/>
      <c r="F47" s="13"/>
      <c r="G47" s="69"/>
    </row>
    <row r="48" spans="1:7" ht="30" x14ac:dyDescent="0.25">
      <c r="A48" s="39">
        <v>27</v>
      </c>
      <c r="B48" s="33" t="s">
        <v>63</v>
      </c>
      <c r="C48" s="40" t="s">
        <v>33</v>
      </c>
      <c r="D48" s="41">
        <v>0.03</v>
      </c>
      <c r="E48" s="13"/>
      <c r="F48" s="13"/>
      <c r="G48" s="69"/>
    </row>
    <row r="49" spans="1:7" x14ac:dyDescent="0.25">
      <c r="A49" s="39">
        <v>28</v>
      </c>
      <c r="B49" s="33" t="s">
        <v>64</v>
      </c>
      <c r="C49" s="40" t="s">
        <v>5</v>
      </c>
      <c r="D49" s="41">
        <v>135.80000000000001</v>
      </c>
      <c r="E49" s="13"/>
      <c r="F49" s="13"/>
      <c r="G49" s="69"/>
    </row>
    <row r="50" spans="1:7" ht="30" x14ac:dyDescent="0.25">
      <c r="A50" s="39">
        <v>29</v>
      </c>
      <c r="B50" s="33" t="s">
        <v>65</v>
      </c>
      <c r="C50" s="40" t="s">
        <v>11</v>
      </c>
      <c r="D50" s="41">
        <v>160</v>
      </c>
      <c r="E50" s="13"/>
      <c r="F50" s="13"/>
      <c r="G50" s="69"/>
    </row>
    <row r="51" spans="1:7" ht="30" x14ac:dyDescent="0.25">
      <c r="A51" s="39">
        <v>30</v>
      </c>
      <c r="B51" s="33" t="s">
        <v>66</v>
      </c>
      <c r="C51" s="40" t="s">
        <v>11</v>
      </c>
      <c r="D51" s="41">
        <v>135</v>
      </c>
      <c r="E51" s="13"/>
      <c r="F51" s="13"/>
      <c r="G51" s="69"/>
    </row>
    <row r="52" spans="1:7" ht="18" x14ac:dyDescent="0.25">
      <c r="A52" s="39">
        <v>31</v>
      </c>
      <c r="B52" s="33" t="s">
        <v>317</v>
      </c>
      <c r="C52" s="40" t="s">
        <v>33</v>
      </c>
      <c r="D52" s="41">
        <v>130</v>
      </c>
      <c r="E52" s="13"/>
      <c r="F52" s="13"/>
      <c r="G52" s="69"/>
    </row>
    <row r="53" spans="1:7" x14ac:dyDescent="0.25">
      <c r="A53" s="39">
        <v>32</v>
      </c>
      <c r="B53" s="33" t="s">
        <v>67</v>
      </c>
      <c r="C53" s="40" t="s">
        <v>5</v>
      </c>
      <c r="D53" s="41">
        <v>445</v>
      </c>
      <c r="E53" s="13"/>
      <c r="F53" s="13"/>
      <c r="G53" s="69"/>
    </row>
    <row r="54" spans="1:7" ht="30" x14ac:dyDescent="0.25">
      <c r="A54" s="39">
        <v>33</v>
      </c>
      <c r="B54" s="33" t="s">
        <v>289</v>
      </c>
      <c r="C54" s="40" t="s">
        <v>68</v>
      </c>
      <c r="D54" s="41">
        <v>1</v>
      </c>
      <c r="E54" s="13"/>
      <c r="F54" s="13"/>
      <c r="G54" s="69"/>
    </row>
    <row r="55" spans="1:7" ht="30" x14ac:dyDescent="0.25">
      <c r="A55" s="39">
        <v>34</v>
      </c>
      <c r="B55" s="33" t="s">
        <v>288</v>
      </c>
      <c r="C55" s="40" t="s">
        <v>68</v>
      </c>
      <c r="D55" s="41">
        <v>1</v>
      </c>
      <c r="E55" s="13"/>
      <c r="F55" s="13"/>
      <c r="G55" s="69"/>
    </row>
    <row r="56" spans="1:7" x14ac:dyDescent="0.25">
      <c r="A56" s="111" t="s">
        <v>290</v>
      </c>
      <c r="B56" s="111"/>
      <c r="C56" s="111"/>
      <c r="D56" s="111"/>
      <c r="E56" s="13"/>
      <c r="F56" s="13"/>
      <c r="G56" s="69"/>
    </row>
    <row r="57" spans="1:7" ht="28.5" x14ac:dyDescent="0.25">
      <c r="A57" s="39">
        <v>1</v>
      </c>
      <c r="B57" s="33" t="s">
        <v>326</v>
      </c>
      <c r="C57" s="34" t="s">
        <v>2</v>
      </c>
      <c r="D57" s="41">
        <v>6</v>
      </c>
      <c r="E57" s="13"/>
      <c r="F57" s="13"/>
      <c r="G57" s="70"/>
    </row>
    <row r="58" spans="1:7" ht="28.5" x14ac:dyDescent="0.25">
      <c r="A58" s="39">
        <v>2</v>
      </c>
      <c r="B58" s="33" t="s">
        <v>327</v>
      </c>
      <c r="C58" s="34" t="s">
        <v>2</v>
      </c>
      <c r="D58" s="41">
        <v>6</v>
      </c>
      <c r="E58" s="13"/>
      <c r="F58" s="13"/>
      <c r="G58" s="70"/>
    </row>
    <row r="59" spans="1:7" ht="30" x14ac:dyDescent="0.25">
      <c r="A59" s="39">
        <v>3</v>
      </c>
      <c r="B59" s="33" t="s">
        <v>291</v>
      </c>
      <c r="C59" s="34" t="s">
        <v>2</v>
      </c>
      <c r="D59" s="41">
        <v>6</v>
      </c>
      <c r="E59" s="13"/>
      <c r="F59" s="13"/>
      <c r="G59" s="70"/>
    </row>
    <row r="60" spans="1:7" x14ac:dyDescent="0.25">
      <c r="A60" s="39">
        <v>4</v>
      </c>
      <c r="B60" s="33" t="s">
        <v>292</v>
      </c>
      <c r="C60" s="34" t="s">
        <v>328</v>
      </c>
      <c r="D60" s="42">
        <v>0.32</v>
      </c>
      <c r="E60" s="13"/>
      <c r="F60" s="13"/>
      <c r="G60" s="70"/>
    </row>
    <row r="61" spans="1:7" x14ac:dyDescent="0.25">
      <c r="A61" s="39">
        <v>5</v>
      </c>
      <c r="B61" s="33" t="s">
        <v>293</v>
      </c>
      <c r="C61" s="34" t="s">
        <v>5</v>
      </c>
      <c r="D61" s="32">
        <v>10.199999999999999</v>
      </c>
      <c r="E61" s="13"/>
      <c r="F61" s="13"/>
      <c r="G61" s="70"/>
    </row>
    <row r="62" spans="1:7" x14ac:dyDescent="0.25">
      <c r="A62" s="39">
        <v>6</v>
      </c>
      <c r="B62" s="33" t="s">
        <v>294</v>
      </c>
      <c r="C62" s="34" t="s">
        <v>2</v>
      </c>
      <c r="D62" s="41">
        <v>12</v>
      </c>
      <c r="E62" s="21"/>
      <c r="F62" s="13"/>
      <c r="G62" s="70"/>
    </row>
    <row r="63" spans="1:7" x14ac:dyDescent="0.25">
      <c r="A63" s="39">
        <v>7</v>
      </c>
      <c r="B63" s="33" t="s">
        <v>295</v>
      </c>
      <c r="C63" s="34" t="s">
        <v>2</v>
      </c>
      <c r="D63" s="41">
        <v>6</v>
      </c>
      <c r="E63" s="21"/>
      <c r="F63" s="13"/>
      <c r="G63" s="70"/>
    </row>
    <row r="64" spans="1:7" ht="15.75" x14ac:dyDescent="0.25">
      <c r="A64" s="39">
        <v>8</v>
      </c>
      <c r="B64" s="33" t="s">
        <v>329</v>
      </c>
      <c r="C64" s="34" t="s">
        <v>11</v>
      </c>
      <c r="D64" s="41">
        <v>75</v>
      </c>
      <c r="E64" s="13"/>
      <c r="F64" s="13"/>
      <c r="G64" s="70"/>
    </row>
    <row r="65" spans="1:7" ht="15.75" x14ac:dyDescent="0.25">
      <c r="A65" s="39">
        <v>9</v>
      </c>
      <c r="B65" s="33" t="s">
        <v>330</v>
      </c>
      <c r="C65" s="34" t="s">
        <v>11</v>
      </c>
      <c r="D65" s="41">
        <v>10</v>
      </c>
      <c r="E65" s="13"/>
      <c r="F65" s="13"/>
      <c r="G65" s="70"/>
    </row>
    <row r="66" spans="1:7" ht="15.75" x14ac:dyDescent="0.25">
      <c r="A66" s="39">
        <v>10</v>
      </c>
      <c r="B66" s="33" t="s">
        <v>331</v>
      </c>
      <c r="C66" s="34" t="s">
        <v>11</v>
      </c>
      <c r="D66" s="41">
        <v>6</v>
      </c>
      <c r="E66" s="13"/>
      <c r="F66" s="13"/>
      <c r="G66" s="70"/>
    </row>
    <row r="67" spans="1:7" x14ac:dyDescent="0.25">
      <c r="A67" s="39">
        <v>11</v>
      </c>
      <c r="B67" s="33" t="s">
        <v>296</v>
      </c>
      <c r="C67" s="34" t="s">
        <v>4</v>
      </c>
      <c r="D67" s="42">
        <v>1.23</v>
      </c>
      <c r="E67" s="13"/>
      <c r="F67" s="13"/>
      <c r="G67" s="70"/>
    </row>
    <row r="68" spans="1:7" ht="30" x14ac:dyDescent="0.25">
      <c r="A68" s="39">
        <v>12</v>
      </c>
      <c r="B68" s="33" t="s">
        <v>324</v>
      </c>
      <c r="C68" s="34" t="s">
        <v>328</v>
      </c>
      <c r="D68" s="32">
        <v>1.8</v>
      </c>
      <c r="E68" s="13"/>
      <c r="F68" s="13"/>
      <c r="G68" s="70"/>
    </row>
    <row r="69" spans="1:7" ht="30" x14ac:dyDescent="0.25">
      <c r="A69" s="39">
        <v>13</v>
      </c>
      <c r="B69" s="33" t="s">
        <v>37</v>
      </c>
      <c r="C69" s="34" t="s">
        <v>4</v>
      </c>
      <c r="D69" s="42">
        <v>3.24</v>
      </c>
      <c r="E69" s="13"/>
      <c r="F69" s="13"/>
      <c r="G69" s="70"/>
    </row>
    <row r="70" spans="1:7" x14ac:dyDescent="0.25">
      <c r="A70" s="39">
        <v>14</v>
      </c>
      <c r="B70" s="33" t="s">
        <v>297</v>
      </c>
      <c r="C70" s="34" t="s">
        <v>2</v>
      </c>
      <c r="D70" s="41">
        <v>1</v>
      </c>
      <c r="E70" s="13"/>
      <c r="F70" s="13"/>
      <c r="G70" s="70"/>
    </row>
    <row r="71" spans="1:7" x14ac:dyDescent="0.25">
      <c r="A71" s="39">
        <v>15</v>
      </c>
      <c r="B71" s="33" t="s">
        <v>298</v>
      </c>
      <c r="C71" s="34" t="s">
        <v>2</v>
      </c>
      <c r="D71" s="41">
        <v>2</v>
      </c>
      <c r="E71" s="13"/>
      <c r="F71" s="13"/>
      <c r="G71" s="70"/>
    </row>
    <row r="72" spans="1:7" x14ac:dyDescent="0.25">
      <c r="A72" s="39">
        <v>16</v>
      </c>
      <c r="B72" s="33" t="s">
        <v>299</v>
      </c>
      <c r="C72" s="34" t="s">
        <v>2</v>
      </c>
      <c r="D72" s="41">
        <v>1</v>
      </c>
      <c r="E72" s="13"/>
      <c r="F72" s="13"/>
      <c r="G72" s="70"/>
    </row>
    <row r="73" spans="1:7" x14ac:dyDescent="0.25">
      <c r="A73" s="111" t="s">
        <v>300</v>
      </c>
      <c r="B73" s="111"/>
      <c r="C73" s="111"/>
      <c r="D73" s="111"/>
      <c r="E73" s="13"/>
      <c r="F73" s="13"/>
      <c r="G73" s="69"/>
    </row>
    <row r="74" spans="1:7" x14ac:dyDescent="0.25">
      <c r="A74" s="39">
        <v>1</v>
      </c>
      <c r="B74" s="33" t="s">
        <v>301</v>
      </c>
      <c r="C74" s="34" t="s">
        <v>2</v>
      </c>
      <c r="D74" s="41">
        <v>8</v>
      </c>
      <c r="E74" s="13"/>
      <c r="F74" s="13"/>
      <c r="G74" s="70"/>
    </row>
    <row r="75" spans="1:7" x14ac:dyDescent="0.25">
      <c r="A75" s="39">
        <v>2</v>
      </c>
      <c r="B75" s="33" t="s">
        <v>302</v>
      </c>
      <c r="C75" s="34" t="s">
        <v>2</v>
      </c>
      <c r="D75" s="41">
        <v>2</v>
      </c>
      <c r="E75" s="13"/>
      <c r="F75" s="13"/>
      <c r="G75" s="70"/>
    </row>
    <row r="76" spans="1:7" x14ac:dyDescent="0.25">
      <c r="A76" s="39">
        <v>3</v>
      </c>
      <c r="B76" s="33" t="s">
        <v>332</v>
      </c>
      <c r="C76" s="34" t="s">
        <v>11</v>
      </c>
      <c r="D76" s="41">
        <v>25</v>
      </c>
      <c r="E76" s="13"/>
      <c r="F76" s="13"/>
      <c r="G76" s="70"/>
    </row>
    <row r="77" spans="1:7" x14ac:dyDescent="0.25">
      <c r="A77" s="39">
        <v>4</v>
      </c>
      <c r="B77" s="33" t="s">
        <v>333</v>
      </c>
      <c r="C77" s="34" t="s">
        <v>11</v>
      </c>
      <c r="D77" s="41">
        <v>30</v>
      </c>
      <c r="E77" s="13"/>
      <c r="F77" s="13"/>
      <c r="G77" s="70"/>
    </row>
    <row r="78" spans="1:7" x14ac:dyDescent="0.25">
      <c r="A78" s="39">
        <v>5</v>
      </c>
      <c r="B78" s="33" t="s">
        <v>303</v>
      </c>
      <c r="C78" s="34" t="s">
        <v>11</v>
      </c>
      <c r="D78" s="41">
        <v>55</v>
      </c>
      <c r="E78" s="13"/>
      <c r="F78" s="13"/>
      <c r="G78" s="70"/>
    </row>
    <row r="79" spans="1:7" x14ac:dyDescent="0.25">
      <c r="A79" s="39">
        <v>6</v>
      </c>
      <c r="B79" s="33" t="s">
        <v>304</v>
      </c>
      <c r="C79" s="34" t="s">
        <v>2</v>
      </c>
      <c r="D79" s="41">
        <v>1</v>
      </c>
      <c r="E79" s="13"/>
      <c r="F79" s="13"/>
      <c r="G79" s="70"/>
    </row>
    <row r="80" spans="1:7" x14ac:dyDescent="0.25">
      <c r="A80" s="39">
        <v>7</v>
      </c>
      <c r="B80" s="33" t="s">
        <v>298</v>
      </c>
      <c r="C80" s="34" t="s">
        <v>2</v>
      </c>
      <c r="D80" s="41">
        <v>1</v>
      </c>
      <c r="E80" s="13"/>
      <c r="F80" s="13"/>
      <c r="G80" s="70"/>
    </row>
    <row r="81" spans="1:8" x14ac:dyDescent="0.25">
      <c r="A81" s="39">
        <v>8</v>
      </c>
      <c r="B81" s="33" t="s">
        <v>305</v>
      </c>
      <c r="C81" s="34" t="s">
        <v>2</v>
      </c>
      <c r="D81" s="41">
        <v>1</v>
      </c>
      <c r="E81" s="13"/>
      <c r="F81" s="13"/>
      <c r="G81" s="70"/>
    </row>
    <row r="82" spans="1:8" x14ac:dyDescent="0.25">
      <c r="A82" s="111" t="s">
        <v>311</v>
      </c>
      <c r="B82" s="111"/>
      <c r="C82" s="111"/>
      <c r="D82" s="111"/>
      <c r="E82" s="13"/>
      <c r="F82" s="13"/>
      <c r="G82" s="70"/>
    </row>
    <row r="83" spans="1:8" x14ac:dyDescent="0.25">
      <c r="A83" s="39">
        <v>1</v>
      </c>
      <c r="B83" s="33" t="s">
        <v>306</v>
      </c>
      <c r="C83" s="34" t="s">
        <v>2</v>
      </c>
      <c r="D83" s="41">
        <v>4</v>
      </c>
      <c r="E83" s="13"/>
      <c r="F83" s="13"/>
      <c r="G83" s="70"/>
    </row>
    <row r="84" spans="1:8" x14ac:dyDescent="0.25">
      <c r="A84" s="39">
        <v>2</v>
      </c>
      <c r="B84" s="33" t="s">
        <v>307</v>
      </c>
      <c r="C84" s="34" t="s">
        <v>2</v>
      </c>
      <c r="D84" s="41">
        <v>4</v>
      </c>
      <c r="E84" s="13"/>
      <c r="F84" s="13"/>
      <c r="G84" s="70"/>
    </row>
    <row r="85" spans="1:8" x14ac:dyDescent="0.25">
      <c r="A85" s="39">
        <v>3</v>
      </c>
      <c r="B85" s="33" t="s">
        <v>308</v>
      </c>
      <c r="C85" s="34" t="s">
        <v>2</v>
      </c>
      <c r="D85" s="41">
        <v>12</v>
      </c>
      <c r="E85" s="13"/>
      <c r="F85" s="13"/>
      <c r="G85" s="70"/>
    </row>
    <row r="86" spans="1:8" x14ac:dyDescent="0.25">
      <c r="A86" s="39">
        <v>4</v>
      </c>
      <c r="B86" s="33" t="s">
        <v>334</v>
      </c>
      <c r="C86" s="34" t="s">
        <v>11</v>
      </c>
      <c r="D86" s="41">
        <v>21</v>
      </c>
      <c r="E86" s="13"/>
      <c r="F86" s="13"/>
      <c r="G86" s="70"/>
    </row>
    <row r="87" spans="1:8" x14ac:dyDescent="0.25">
      <c r="A87" s="39">
        <v>5</v>
      </c>
      <c r="B87" s="33" t="s">
        <v>309</v>
      </c>
      <c r="C87" s="34" t="s">
        <v>2</v>
      </c>
      <c r="D87" s="41">
        <v>1</v>
      </c>
      <c r="E87" s="13"/>
      <c r="F87" s="13"/>
      <c r="G87" s="70"/>
    </row>
    <row r="88" spans="1:8" x14ac:dyDescent="0.25">
      <c r="A88" s="39">
        <v>6</v>
      </c>
      <c r="B88" s="33" t="s">
        <v>303</v>
      </c>
      <c r="C88" s="34" t="s">
        <v>11</v>
      </c>
      <c r="D88" s="41">
        <v>10</v>
      </c>
      <c r="E88" s="13"/>
      <c r="F88" s="13"/>
      <c r="G88" s="70"/>
    </row>
    <row r="89" spans="1:8" x14ac:dyDescent="0.25">
      <c r="A89" s="39">
        <v>7</v>
      </c>
      <c r="B89" s="33" t="s">
        <v>310</v>
      </c>
      <c r="C89" s="34" t="s">
        <v>11</v>
      </c>
      <c r="D89" s="41">
        <v>15</v>
      </c>
      <c r="E89" s="13"/>
      <c r="F89" s="13"/>
      <c r="G89" s="70"/>
    </row>
    <row r="90" spans="1:8" x14ac:dyDescent="0.25">
      <c r="A90" s="108" t="s">
        <v>339</v>
      </c>
      <c r="B90" s="108"/>
      <c r="C90" s="108"/>
      <c r="D90" s="108"/>
      <c r="E90" s="13"/>
      <c r="F90" s="43">
        <f>+F22</f>
        <v>0</v>
      </c>
      <c r="G90" s="69"/>
    </row>
    <row r="91" spans="1:8" x14ac:dyDescent="0.25">
      <c r="A91" s="108" t="s">
        <v>335</v>
      </c>
      <c r="B91" s="108"/>
      <c r="C91" s="108"/>
      <c r="D91" s="108"/>
      <c r="E91" s="13"/>
      <c r="F91" s="44">
        <f>SUM(F11:F89)</f>
        <v>0</v>
      </c>
      <c r="G91" s="72">
        <v>16.250521226494069</v>
      </c>
      <c r="H91" s="28"/>
    </row>
    <row r="92" spans="1:8" ht="36.75" customHeight="1" x14ac:dyDescent="0.25">
      <c r="A92" s="113" t="s">
        <v>69</v>
      </c>
      <c r="B92" s="113"/>
      <c r="C92" s="113"/>
      <c r="D92" s="113"/>
      <c r="E92" s="13"/>
      <c r="F92" s="13"/>
      <c r="G92" s="69"/>
    </row>
    <row r="93" spans="1:8" x14ac:dyDescent="0.25">
      <c r="A93" s="31">
        <v>1</v>
      </c>
      <c r="B93" s="30" t="s">
        <v>70</v>
      </c>
      <c r="C93" s="31" t="s">
        <v>71</v>
      </c>
      <c r="D93" s="46">
        <v>1</v>
      </c>
      <c r="E93" s="13"/>
      <c r="F93" s="13"/>
      <c r="G93" s="69"/>
    </row>
    <row r="94" spans="1:8" ht="45" x14ac:dyDescent="0.25">
      <c r="A94" s="31">
        <v>2</v>
      </c>
      <c r="B94" s="30" t="s">
        <v>72</v>
      </c>
      <c r="C94" s="31" t="s">
        <v>17</v>
      </c>
      <c r="D94" s="46">
        <v>107</v>
      </c>
      <c r="E94" s="13"/>
      <c r="F94" s="13"/>
      <c r="G94" s="69"/>
    </row>
    <row r="95" spans="1:8" ht="15.75" x14ac:dyDescent="0.25">
      <c r="A95" s="31">
        <v>3</v>
      </c>
      <c r="B95" s="30" t="s">
        <v>73</v>
      </c>
      <c r="C95" s="31" t="s">
        <v>17</v>
      </c>
      <c r="D95" s="46">
        <v>60</v>
      </c>
      <c r="E95" s="13"/>
      <c r="F95" s="13"/>
      <c r="G95" s="69"/>
    </row>
    <row r="96" spans="1:8" ht="30" x14ac:dyDescent="0.25">
      <c r="A96" s="31">
        <v>4</v>
      </c>
      <c r="B96" s="30" t="s">
        <v>74</v>
      </c>
      <c r="C96" s="31" t="s">
        <v>17</v>
      </c>
      <c r="D96" s="46">
        <v>60</v>
      </c>
      <c r="E96" s="13"/>
      <c r="F96" s="13"/>
      <c r="G96" s="69"/>
    </row>
    <row r="97" spans="1:7" ht="30" x14ac:dyDescent="0.25">
      <c r="A97" s="31">
        <v>5</v>
      </c>
      <c r="B97" s="30" t="s">
        <v>75</v>
      </c>
      <c r="C97" s="31" t="s">
        <v>17</v>
      </c>
      <c r="D97" s="46">
        <v>47</v>
      </c>
      <c r="E97" s="13"/>
      <c r="F97" s="13"/>
      <c r="G97" s="69"/>
    </row>
    <row r="98" spans="1:7" ht="30" x14ac:dyDescent="0.25">
      <c r="A98" s="31">
        <v>6</v>
      </c>
      <c r="B98" s="30" t="s">
        <v>76</v>
      </c>
      <c r="C98" s="31" t="s">
        <v>17</v>
      </c>
      <c r="D98" s="46">
        <v>21</v>
      </c>
      <c r="E98" s="13"/>
      <c r="F98" s="13"/>
      <c r="G98" s="69"/>
    </row>
    <row r="99" spans="1:7" ht="15.75" x14ac:dyDescent="0.25">
      <c r="A99" s="31">
        <v>7</v>
      </c>
      <c r="B99" s="30" t="s">
        <v>77</v>
      </c>
      <c r="C99" s="31" t="s">
        <v>17</v>
      </c>
      <c r="D99" s="46">
        <v>21</v>
      </c>
      <c r="E99" s="13"/>
      <c r="F99" s="13"/>
      <c r="G99" s="69"/>
    </row>
    <row r="100" spans="1:7" ht="15.75" x14ac:dyDescent="0.25">
      <c r="A100" s="31">
        <v>8</v>
      </c>
      <c r="B100" s="30" t="s">
        <v>78</v>
      </c>
      <c r="C100" s="31" t="s">
        <v>17</v>
      </c>
      <c r="D100" s="46">
        <v>21</v>
      </c>
      <c r="E100" s="13"/>
      <c r="F100" s="13"/>
      <c r="G100" s="69"/>
    </row>
    <row r="101" spans="1:7" x14ac:dyDescent="0.25">
      <c r="A101" s="31">
        <v>9</v>
      </c>
      <c r="B101" s="30" t="s">
        <v>79</v>
      </c>
      <c r="C101" s="31" t="s">
        <v>2</v>
      </c>
      <c r="D101" s="46">
        <v>320</v>
      </c>
      <c r="E101" s="13"/>
      <c r="F101" s="13"/>
      <c r="G101" s="69"/>
    </row>
    <row r="102" spans="1:7" x14ac:dyDescent="0.25">
      <c r="A102" s="31">
        <v>10</v>
      </c>
      <c r="B102" s="30" t="s">
        <v>340</v>
      </c>
      <c r="C102" s="31" t="s">
        <v>5</v>
      </c>
      <c r="D102" s="45">
        <v>152.9</v>
      </c>
      <c r="E102" s="13"/>
      <c r="F102" s="13"/>
      <c r="G102" s="69"/>
    </row>
    <row r="103" spans="1:7" ht="30" x14ac:dyDescent="0.25">
      <c r="A103" s="31">
        <v>11</v>
      </c>
      <c r="B103" s="30" t="s">
        <v>323</v>
      </c>
      <c r="C103" s="31" t="s">
        <v>17</v>
      </c>
      <c r="D103" s="46">
        <v>6</v>
      </c>
      <c r="E103" s="13"/>
      <c r="F103" s="13"/>
      <c r="G103" s="69"/>
    </row>
    <row r="104" spans="1:7" ht="15.75" x14ac:dyDescent="0.25">
      <c r="A104" s="31">
        <v>12</v>
      </c>
      <c r="B104" s="30" t="s">
        <v>319</v>
      </c>
      <c r="C104" s="31" t="s">
        <v>17</v>
      </c>
      <c r="D104" s="45">
        <v>3.7</v>
      </c>
      <c r="E104" s="13"/>
      <c r="F104" s="13"/>
      <c r="G104" s="69"/>
    </row>
    <row r="105" spans="1:7" ht="15.75" x14ac:dyDescent="0.25">
      <c r="A105" s="31">
        <v>13</v>
      </c>
      <c r="B105" s="30" t="s">
        <v>80</v>
      </c>
      <c r="C105" s="31" t="s">
        <v>17</v>
      </c>
      <c r="D105" s="45">
        <v>0.4</v>
      </c>
      <c r="E105" s="13"/>
      <c r="F105" s="13"/>
      <c r="G105" s="69"/>
    </row>
    <row r="106" spans="1:7" ht="30" x14ac:dyDescent="0.25">
      <c r="A106" s="31">
        <v>14</v>
      </c>
      <c r="B106" s="30" t="s">
        <v>81</v>
      </c>
      <c r="C106" s="31" t="s">
        <v>17</v>
      </c>
      <c r="D106" s="46">
        <v>21</v>
      </c>
      <c r="E106" s="13"/>
      <c r="F106" s="13"/>
      <c r="G106" s="69"/>
    </row>
    <row r="107" spans="1:7" x14ac:dyDescent="0.25">
      <c r="A107" s="113" t="s">
        <v>82</v>
      </c>
      <c r="B107" s="113"/>
      <c r="C107" s="113"/>
      <c r="D107" s="113"/>
      <c r="E107" s="13"/>
      <c r="F107" s="13"/>
      <c r="G107" s="69"/>
    </row>
    <row r="108" spans="1:7" x14ac:dyDescent="0.25">
      <c r="A108" s="31">
        <v>1</v>
      </c>
      <c r="B108" s="30" t="s">
        <v>83</v>
      </c>
      <c r="C108" s="31" t="s">
        <v>5</v>
      </c>
      <c r="D108" s="45">
        <v>796.1</v>
      </c>
      <c r="E108" s="13"/>
      <c r="F108" s="13"/>
      <c r="G108" s="69"/>
    </row>
    <row r="109" spans="1:7" ht="15.75" x14ac:dyDescent="0.25">
      <c r="A109" s="31">
        <v>2</v>
      </c>
      <c r="B109" s="30" t="s">
        <v>84</v>
      </c>
      <c r="C109" s="31" t="s">
        <v>16</v>
      </c>
      <c r="D109" s="46">
        <v>10</v>
      </c>
      <c r="E109" s="13"/>
      <c r="F109" s="13"/>
      <c r="G109" s="69"/>
    </row>
    <row r="110" spans="1:7" ht="15.75" x14ac:dyDescent="0.25">
      <c r="A110" s="31">
        <v>3</v>
      </c>
      <c r="B110" s="30" t="s">
        <v>85</v>
      </c>
      <c r="C110" s="31" t="s">
        <v>17</v>
      </c>
      <c r="D110" s="46">
        <v>26</v>
      </c>
      <c r="E110" s="13"/>
      <c r="F110" s="13"/>
      <c r="G110" s="69"/>
    </row>
    <row r="111" spans="1:7" x14ac:dyDescent="0.25">
      <c r="A111" s="31">
        <v>4</v>
      </c>
      <c r="B111" s="30" t="s">
        <v>86</v>
      </c>
      <c r="C111" s="31" t="s">
        <v>2</v>
      </c>
      <c r="D111" s="46">
        <v>9</v>
      </c>
      <c r="E111" s="13"/>
      <c r="F111" s="13"/>
      <c r="G111" s="69"/>
    </row>
    <row r="112" spans="1:7" x14ac:dyDescent="0.25">
      <c r="A112" s="31">
        <v>5</v>
      </c>
      <c r="B112" s="30" t="s">
        <v>87</v>
      </c>
      <c r="C112" s="31" t="s">
        <v>5</v>
      </c>
      <c r="D112" s="46">
        <v>34</v>
      </c>
      <c r="E112" s="13"/>
      <c r="F112" s="13"/>
      <c r="G112" s="69"/>
    </row>
    <row r="113" spans="1:7" x14ac:dyDescent="0.25">
      <c r="A113" s="31">
        <v>6</v>
      </c>
      <c r="B113" s="30" t="s">
        <v>88</v>
      </c>
      <c r="C113" s="31" t="s">
        <v>11</v>
      </c>
      <c r="D113" s="46">
        <v>7</v>
      </c>
      <c r="E113" s="13"/>
      <c r="F113" s="13"/>
      <c r="G113" s="69"/>
    </row>
    <row r="114" spans="1:7" ht="30" x14ac:dyDescent="0.25">
      <c r="A114" s="31">
        <v>7</v>
      </c>
      <c r="B114" s="30" t="s">
        <v>89</v>
      </c>
      <c r="C114" s="31" t="s">
        <v>11</v>
      </c>
      <c r="D114" s="46">
        <v>6</v>
      </c>
      <c r="E114" s="13"/>
      <c r="F114" s="13"/>
      <c r="G114" s="69"/>
    </row>
    <row r="115" spans="1:7" x14ac:dyDescent="0.25">
      <c r="A115" s="31">
        <v>8</v>
      </c>
      <c r="B115" s="30" t="s">
        <v>90</v>
      </c>
      <c r="C115" s="31" t="s">
        <v>2</v>
      </c>
      <c r="D115" s="46">
        <v>6</v>
      </c>
      <c r="E115" s="13"/>
      <c r="F115" s="13"/>
      <c r="G115" s="69"/>
    </row>
    <row r="116" spans="1:7" x14ac:dyDescent="0.25">
      <c r="A116" s="31">
        <v>9</v>
      </c>
      <c r="B116" s="30" t="s">
        <v>91</v>
      </c>
      <c r="C116" s="31" t="s">
        <v>2</v>
      </c>
      <c r="D116" s="46">
        <v>7</v>
      </c>
      <c r="E116" s="13"/>
      <c r="F116" s="13"/>
      <c r="G116" s="69"/>
    </row>
    <row r="117" spans="1:7" x14ac:dyDescent="0.25">
      <c r="A117" s="31">
        <v>10</v>
      </c>
      <c r="B117" s="30" t="s">
        <v>92</v>
      </c>
      <c r="C117" s="31" t="s">
        <v>2</v>
      </c>
      <c r="D117" s="46">
        <v>2</v>
      </c>
      <c r="E117" s="13"/>
      <c r="F117" s="13"/>
      <c r="G117" s="69"/>
    </row>
    <row r="118" spans="1:7" ht="15.75" x14ac:dyDescent="0.25">
      <c r="A118" s="31">
        <v>11</v>
      </c>
      <c r="B118" s="30" t="s">
        <v>93</v>
      </c>
      <c r="C118" s="31" t="s">
        <v>17</v>
      </c>
      <c r="D118" s="45">
        <v>9.1999999999999993</v>
      </c>
      <c r="E118" s="13"/>
      <c r="F118" s="13"/>
      <c r="G118" s="69"/>
    </row>
    <row r="119" spans="1:7" ht="15.75" x14ac:dyDescent="0.25">
      <c r="A119" s="31">
        <v>12</v>
      </c>
      <c r="B119" s="30" t="s">
        <v>94</v>
      </c>
      <c r="C119" s="31" t="s">
        <v>17</v>
      </c>
      <c r="D119" s="46">
        <v>42</v>
      </c>
      <c r="E119" s="13"/>
      <c r="F119" s="13"/>
      <c r="G119" s="69"/>
    </row>
    <row r="120" spans="1:7" x14ac:dyDescent="0.25">
      <c r="A120" s="108" t="s">
        <v>336</v>
      </c>
      <c r="B120" s="108"/>
      <c r="C120" s="108"/>
      <c r="D120" s="108"/>
      <c r="E120" s="13"/>
      <c r="F120" s="20">
        <f>SUM(F93:F119)</f>
        <v>0</v>
      </c>
      <c r="G120" s="72">
        <v>2.3542496677123883</v>
      </c>
    </row>
    <row r="121" spans="1:7" x14ac:dyDescent="0.25">
      <c r="A121" s="113" t="s">
        <v>95</v>
      </c>
      <c r="B121" s="113"/>
      <c r="C121" s="113"/>
      <c r="D121" s="113"/>
      <c r="E121" s="13"/>
      <c r="F121" s="13"/>
      <c r="G121" s="69"/>
    </row>
    <row r="122" spans="1:7" x14ac:dyDescent="0.25">
      <c r="A122" s="113" t="s">
        <v>96</v>
      </c>
      <c r="B122" s="113"/>
      <c r="C122" s="113"/>
      <c r="D122" s="113"/>
      <c r="E122" s="13"/>
      <c r="F122" s="13"/>
      <c r="G122" s="69"/>
    </row>
    <row r="123" spans="1:7" ht="15.75" x14ac:dyDescent="0.25">
      <c r="A123" s="31">
        <v>1</v>
      </c>
      <c r="B123" s="30" t="s">
        <v>97</v>
      </c>
      <c r="C123" s="31" t="s">
        <v>16</v>
      </c>
      <c r="D123" s="45">
        <v>0.3</v>
      </c>
      <c r="E123" s="13"/>
      <c r="F123" s="13"/>
      <c r="G123" s="69"/>
    </row>
    <row r="124" spans="1:7" ht="15.75" x14ac:dyDescent="0.25">
      <c r="A124" s="31">
        <v>2</v>
      </c>
      <c r="B124" s="30" t="s">
        <v>98</v>
      </c>
      <c r="C124" s="31" t="s">
        <v>16</v>
      </c>
      <c r="D124" s="45">
        <v>0.3</v>
      </c>
      <c r="E124" s="13"/>
      <c r="F124" s="13"/>
      <c r="G124" s="69"/>
    </row>
    <row r="125" spans="1:7" x14ac:dyDescent="0.25">
      <c r="A125" s="31">
        <v>3</v>
      </c>
      <c r="B125" s="30" t="s">
        <v>99</v>
      </c>
      <c r="C125" s="31" t="s">
        <v>5</v>
      </c>
      <c r="D125" s="45">
        <v>2.6</v>
      </c>
      <c r="E125" s="13"/>
      <c r="F125" s="13"/>
      <c r="G125" s="69"/>
    </row>
    <row r="126" spans="1:7" x14ac:dyDescent="0.25">
      <c r="A126" s="31">
        <v>4</v>
      </c>
      <c r="B126" s="30" t="s">
        <v>100</v>
      </c>
      <c r="C126" s="31" t="s">
        <v>5</v>
      </c>
      <c r="D126" s="45">
        <v>18.100000000000001</v>
      </c>
      <c r="E126" s="13"/>
      <c r="F126" s="13"/>
      <c r="G126" s="69"/>
    </row>
    <row r="127" spans="1:7" x14ac:dyDescent="0.25">
      <c r="A127" s="31">
        <v>5</v>
      </c>
      <c r="B127" s="30" t="s">
        <v>101</v>
      </c>
      <c r="C127" s="31" t="s">
        <v>5</v>
      </c>
      <c r="D127" s="45">
        <v>33.200000000000003</v>
      </c>
      <c r="E127" s="13"/>
      <c r="F127" s="13"/>
      <c r="G127" s="69"/>
    </row>
    <row r="128" spans="1:7" x14ac:dyDescent="0.25">
      <c r="A128" s="113" t="s">
        <v>102</v>
      </c>
      <c r="B128" s="113"/>
      <c r="C128" s="113"/>
      <c r="D128" s="113"/>
      <c r="E128" s="13"/>
      <c r="F128" s="13"/>
      <c r="G128" s="69"/>
    </row>
    <row r="129" spans="1:7" ht="15.75" x14ac:dyDescent="0.25">
      <c r="A129" s="31">
        <v>1</v>
      </c>
      <c r="B129" s="47" t="s">
        <v>127</v>
      </c>
      <c r="C129" s="35" t="s">
        <v>16</v>
      </c>
      <c r="D129" s="48">
        <v>4.5</v>
      </c>
      <c r="E129" s="13"/>
      <c r="F129" s="13"/>
      <c r="G129" s="70"/>
    </row>
    <row r="130" spans="1:7" ht="15.75" x14ac:dyDescent="0.25">
      <c r="A130" s="31">
        <v>2</v>
      </c>
      <c r="B130" s="47" t="s">
        <v>128</v>
      </c>
      <c r="C130" s="35" t="s">
        <v>16</v>
      </c>
      <c r="D130" s="48">
        <v>3.4</v>
      </c>
      <c r="E130" s="13"/>
      <c r="F130" s="13"/>
      <c r="G130" s="70"/>
    </row>
    <row r="131" spans="1:7" x14ac:dyDescent="0.25">
      <c r="A131" s="31">
        <v>3</v>
      </c>
      <c r="B131" s="30" t="s">
        <v>100</v>
      </c>
      <c r="C131" s="31" t="s">
        <v>5</v>
      </c>
      <c r="D131" s="46">
        <v>308</v>
      </c>
      <c r="E131" s="13"/>
      <c r="F131" s="13"/>
      <c r="G131" s="70"/>
    </row>
    <row r="132" spans="1:7" ht="15.75" x14ac:dyDescent="0.25">
      <c r="A132" s="31">
        <v>4</v>
      </c>
      <c r="B132" s="47" t="s">
        <v>129</v>
      </c>
      <c r="C132" s="35" t="s">
        <v>16</v>
      </c>
      <c r="D132" s="48">
        <v>7.4</v>
      </c>
      <c r="E132" s="13"/>
      <c r="F132" s="13"/>
      <c r="G132" s="70"/>
    </row>
    <row r="133" spans="1:7" x14ac:dyDescent="0.25">
      <c r="A133" s="31">
        <v>5</v>
      </c>
      <c r="B133" s="30" t="s">
        <v>100</v>
      </c>
      <c r="C133" s="31" t="s">
        <v>5</v>
      </c>
      <c r="D133" s="46">
        <v>634</v>
      </c>
      <c r="E133" s="13"/>
      <c r="F133" s="13"/>
      <c r="G133" s="70"/>
    </row>
    <row r="134" spans="1:7" ht="15.75" x14ac:dyDescent="0.25">
      <c r="A134" s="31">
        <v>6</v>
      </c>
      <c r="B134" s="47" t="s">
        <v>103</v>
      </c>
      <c r="C134" s="35" t="s">
        <v>17</v>
      </c>
      <c r="D134" s="50">
        <v>50</v>
      </c>
      <c r="E134" s="13"/>
      <c r="F134" s="13"/>
      <c r="G134" s="70"/>
    </row>
    <row r="135" spans="1:7" ht="15.75" x14ac:dyDescent="0.25">
      <c r="A135" s="31">
        <v>7</v>
      </c>
      <c r="B135" s="47" t="s">
        <v>104</v>
      </c>
      <c r="C135" s="35" t="s">
        <v>17</v>
      </c>
      <c r="D135" s="51">
        <v>50</v>
      </c>
      <c r="E135" s="13"/>
      <c r="F135" s="13"/>
      <c r="G135" s="70"/>
    </row>
    <row r="136" spans="1:7" ht="15.75" x14ac:dyDescent="0.25">
      <c r="A136" s="31">
        <v>8</v>
      </c>
      <c r="B136" s="47" t="s">
        <v>105</v>
      </c>
      <c r="C136" s="35" t="s">
        <v>17</v>
      </c>
      <c r="D136" s="50">
        <v>50</v>
      </c>
      <c r="E136" s="13"/>
      <c r="F136" s="13"/>
      <c r="G136" s="70"/>
    </row>
    <row r="137" spans="1:7" ht="30" x14ac:dyDescent="0.25">
      <c r="A137" s="31">
        <v>9</v>
      </c>
      <c r="B137" s="47" t="s">
        <v>107</v>
      </c>
      <c r="C137" s="49" t="s">
        <v>5</v>
      </c>
      <c r="D137" s="38">
        <v>358.4</v>
      </c>
      <c r="E137" s="13"/>
      <c r="F137" s="13"/>
      <c r="G137" s="70"/>
    </row>
    <row r="138" spans="1:7" ht="30" x14ac:dyDescent="0.25">
      <c r="A138" s="31">
        <v>10</v>
      </c>
      <c r="B138" s="47" t="s">
        <v>108</v>
      </c>
      <c r="C138" s="35" t="s">
        <v>16</v>
      </c>
      <c r="D138" s="52">
        <v>0.26</v>
      </c>
      <c r="E138" s="13"/>
      <c r="F138" s="13"/>
      <c r="G138" s="70"/>
    </row>
    <row r="139" spans="1:7" ht="30" x14ac:dyDescent="0.25">
      <c r="A139" s="31">
        <v>11</v>
      </c>
      <c r="B139" s="47" t="s">
        <v>109</v>
      </c>
      <c r="C139" s="35" t="s">
        <v>16</v>
      </c>
      <c r="D139" s="52">
        <v>0.08</v>
      </c>
      <c r="E139" s="13"/>
      <c r="F139" s="13"/>
      <c r="G139" s="70"/>
    </row>
    <row r="140" spans="1:7" x14ac:dyDescent="0.25">
      <c r="A140" s="113" t="s">
        <v>110</v>
      </c>
      <c r="B140" s="113"/>
      <c r="C140" s="113"/>
      <c r="D140" s="113"/>
      <c r="E140" s="13"/>
      <c r="F140" s="13"/>
      <c r="G140" s="69"/>
    </row>
    <row r="141" spans="1:7" ht="30" x14ac:dyDescent="0.25">
      <c r="A141" s="31">
        <v>1</v>
      </c>
      <c r="B141" s="30" t="s">
        <v>320</v>
      </c>
      <c r="C141" s="31" t="s">
        <v>16</v>
      </c>
      <c r="D141" s="45">
        <v>1.5</v>
      </c>
      <c r="E141" s="13"/>
      <c r="F141" s="13"/>
      <c r="G141" s="69"/>
    </row>
    <row r="142" spans="1:7" ht="30" x14ac:dyDescent="0.25">
      <c r="A142" s="31">
        <v>2</v>
      </c>
      <c r="B142" s="30" t="s">
        <v>130</v>
      </c>
      <c r="C142" s="31" t="s">
        <v>16</v>
      </c>
      <c r="D142" s="45">
        <v>0.9</v>
      </c>
      <c r="E142" s="13"/>
      <c r="F142" s="13"/>
      <c r="G142" s="69"/>
    </row>
    <row r="143" spans="1:7" ht="30" x14ac:dyDescent="0.25">
      <c r="A143" s="31">
        <v>3</v>
      </c>
      <c r="B143" s="30" t="s">
        <v>131</v>
      </c>
      <c r="C143" s="31" t="s">
        <v>16</v>
      </c>
      <c r="D143" s="45">
        <v>0.4</v>
      </c>
      <c r="E143" s="13"/>
      <c r="F143" s="13"/>
      <c r="G143" s="69"/>
    </row>
    <row r="144" spans="1:7" ht="30" x14ac:dyDescent="0.25">
      <c r="A144" s="31">
        <v>4</v>
      </c>
      <c r="B144" s="53" t="s">
        <v>111</v>
      </c>
      <c r="C144" s="31" t="s">
        <v>16</v>
      </c>
      <c r="D144" s="45">
        <v>1.5</v>
      </c>
      <c r="E144" s="13"/>
      <c r="F144" s="13"/>
      <c r="G144" s="69"/>
    </row>
    <row r="145" spans="1:7" ht="30" x14ac:dyDescent="0.25">
      <c r="A145" s="31">
        <v>5</v>
      </c>
      <c r="B145" s="53" t="s">
        <v>112</v>
      </c>
      <c r="C145" s="31" t="s">
        <v>16</v>
      </c>
      <c r="D145" s="45">
        <v>1.2</v>
      </c>
      <c r="E145" s="13"/>
      <c r="F145" s="13"/>
      <c r="G145" s="69"/>
    </row>
    <row r="146" spans="1:7" ht="30" x14ac:dyDescent="0.25">
      <c r="A146" s="31">
        <v>6</v>
      </c>
      <c r="B146" s="53" t="s">
        <v>113</v>
      </c>
      <c r="C146" s="31" t="s">
        <v>16</v>
      </c>
      <c r="D146" s="45">
        <v>0.7</v>
      </c>
      <c r="E146" s="13"/>
      <c r="F146" s="13"/>
      <c r="G146" s="69"/>
    </row>
    <row r="147" spans="1:7" x14ac:dyDescent="0.25">
      <c r="A147" s="31">
        <v>7</v>
      </c>
      <c r="B147" s="30" t="s">
        <v>99</v>
      </c>
      <c r="C147" s="31" t="s">
        <v>5</v>
      </c>
      <c r="D147" s="46">
        <v>9</v>
      </c>
      <c r="E147" s="13"/>
      <c r="F147" s="13"/>
      <c r="G147" s="69"/>
    </row>
    <row r="148" spans="1:7" x14ac:dyDescent="0.25">
      <c r="A148" s="31">
        <v>8</v>
      </c>
      <c r="B148" s="30" t="s">
        <v>100</v>
      </c>
      <c r="C148" s="31" t="s">
        <v>5</v>
      </c>
      <c r="D148" s="45">
        <v>72.5</v>
      </c>
      <c r="E148" s="13"/>
      <c r="F148" s="13"/>
      <c r="G148" s="69"/>
    </row>
    <row r="149" spans="1:7" x14ac:dyDescent="0.25">
      <c r="A149" s="31">
        <v>9</v>
      </c>
      <c r="B149" s="30" t="s">
        <v>114</v>
      </c>
      <c r="C149" s="31" t="s">
        <v>5</v>
      </c>
      <c r="D149" s="45">
        <v>37.299999999999997</v>
      </c>
      <c r="E149" s="13"/>
      <c r="F149" s="13"/>
      <c r="G149" s="69"/>
    </row>
    <row r="150" spans="1:7" ht="15.75" x14ac:dyDescent="0.25">
      <c r="A150" s="31">
        <v>10</v>
      </c>
      <c r="B150" s="30" t="s">
        <v>103</v>
      </c>
      <c r="C150" s="31" t="s">
        <v>17</v>
      </c>
      <c r="D150" s="46">
        <v>3</v>
      </c>
      <c r="E150" s="13"/>
      <c r="F150" s="13"/>
      <c r="G150" s="69"/>
    </row>
    <row r="151" spans="1:7" ht="15.75" x14ac:dyDescent="0.25">
      <c r="A151" s="31">
        <v>11</v>
      </c>
      <c r="B151" s="30" t="s">
        <v>104</v>
      </c>
      <c r="C151" s="31" t="s">
        <v>17</v>
      </c>
      <c r="D151" s="46">
        <v>3</v>
      </c>
      <c r="E151" s="13"/>
      <c r="F151" s="13"/>
      <c r="G151" s="69"/>
    </row>
    <row r="152" spans="1:7" ht="15.75" x14ac:dyDescent="0.25">
      <c r="A152" s="31">
        <v>12</v>
      </c>
      <c r="B152" s="30" t="s">
        <v>105</v>
      </c>
      <c r="C152" s="31" t="s">
        <v>17</v>
      </c>
      <c r="D152" s="46">
        <v>3</v>
      </c>
      <c r="E152" s="13"/>
      <c r="F152" s="13"/>
      <c r="G152" s="69"/>
    </row>
    <row r="153" spans="1:7" ht="15.75" x14ac:dyDescent="0.25">
      <c r="A153" s="31">
        <v>13</v>
      </c>
      <c r="B153" s="30" t="s">
        <v>106</v>
      </c>
      <c r="C153" s="31" t="s">
        <v>17</v>
      </c>
      <c r="D153" s="46">
        <v>9</v>
      </c>
      <c r="E153" s="13"/>
      <c r="F153" s="13"/>
      <c r="G153" s="69"/>
    </row>
    <row r="154" spans="1:7" x14ac:dyDescent="0.25">
      <c r="A154" s="108" t="s">
        <v>337</v>
      </c>
      <c r="B154" s="108"/>
      <c r="C154" s="108"/>
      <c r="D154" s="108"/>
      <c r="E154" s="13"/>
      <c r="F154" s="20">
        <f>SUM(F123:F153)</f>
        <v>0</v>
      </c>
      <c r="G154" s="72">
        <v>8.6283005606916738</v>
      </c>
    </row>
    <row r="155" spans="1:7" x14ac:dyDescent="0.25">
      <c r="A155" s="113" t="s">
        <v>115</v>
      </c>
      <c r="B155" s="113"/>
      <c r="C155" s="113"/>
      <c r="D155" s="113"/>
      <c r="E155" s="13"/>
      <c r="F155" s="13"/>
      <c r="G155" s="69"/>
    </row>
    <row r="156" spans="1:7" ht="30" x14ac:dyDescent="0.25">
      <c r="A156" s="54">
        <v>1</v>
      </c>
      <c r="B156" s="55" t="s">
        <v>116</v>
      </c>
      <c r="C156" s="54" t="s">
        <v>18</v>
      </c>
      <c r="D156" s="15">
        <v>5.4</v>
      </c>
      <c r="E156" s="13"/>
      <c r="F156" s="13"/>
      <c r="G156" s="69"/>
    </row>
    <row r="157" spans="1:7" ht="15.75" x14ac:dyDescent="0.25">
      <c r="A157" s="54">
        <v>2</v>
      </c>
      <c r="B157" s="56" t="s">
        <v>117</v>
      </c>
      <c r="C157" s="54" t="s">
        <v>18</v>
      </c>
      <c r="D157" s="15">
        <v>5.4</v>
      </c>
      <c r="E157" s="13"/>
      <c r="F157" s="13"/>
      <c r="G157" s="69"/>
    </row>
    <row r="158" spans="1:7" ht="15.75" x14ac:dyDescent="0.25">
      <c r="A158" s="54">
        <v>3</v>
      </c>
      <c r="B158" s="14" t="s">
        <v>118</v>
      </c>
      <c r="C158" s="54" t="s">
        <v>18</v>
      </c>
      <c r="D158" s="15">
        <v>5.4</v>
      </c>
      <c r="E158" s="13"/>
      <c r="F158" s="13"/>
      <c r="G158" s="69"/>
    </row>
    <row r="159" spans="1:7" ht="15.75" x14ac:dyDescent="0.25">
      <c r="A159" s="54">
        <v>4</v>
      </c>
      <c r="B159" s="56" t="s">
        <v>119</v>
      </c>
      <c r="C159" s="57" t="s">
        <v>18</v>
      </c>
      <c r="D159" s="15">
        <v>3.5</v>
      </c>
      <c r="E159" s="13"/>
      <c r="F159" s="13"/>
      <c r="G159" s="69"/>
    </row>
    <row r="160" spans="1:7" ht="45" x14ac:dyDescent="0.25">
      <c r="A160" s="54">
        <v>5</v>
      </c>
      <c r="B160" s="14" t="s">
        <v>120</v>
      </c>
      <c r="C160" s="54" t="s">
        <v>5</v>
      </c>
      <c r="D160" s="62">
        <v>1890</v>
      </c>
      <c r="E160" s="13"/>
      <c r="F160" s="13"/>
      <c r="G160" s="69"/>
    </row>
    <row r="161" spans="1:7" ht="30" x14ac:dyDescent="0.25">
      <c r="A161" s="54">
        <v>6</v>
      </c>
      <c r="B161" s="58" t="s">
        <v>121</v>
      </c>
      <c r="C161" s="59" t="s">
        <v>11</v>
      </c>
      <c r="D161" s="63">
        <v>390</v>
      </c>
      <c r="E161" s="13"/>
      <c r="F161" s="13"/>
      <c r="G161" s="69"/>
    </row>
    <row r="162" spans="1:7" ht="30" x14ac:dyDescent="0.25">
      <c r="A162" s="54">
        <v>7</v>
      </c>
      <c r="B162" s="58" t="s">
        <v>122</v>
      </c>
      <c r="C162" s="54" t="s">
        <v>318</v>
      </c>
      <c r="D162" s="63">
        <v>260</v>
      </c>
      <c r="E162" s="13"/>
      <c r="F162" s="13"/>
      <c r="G162" s="69"/>
    </row>
    <row r="163" spans="1:7" x14ac:dyDescent="0.25">
      <c r="A163" s="54">
        <v>8</v>
      </c>
      <c r="B163" s="60" t="s">
        <v>123</v>
      </c>
      <c r="C163" s="61" t="s">
        <v>2</v>
      </c>
      <c r="D163" s="64">
        <v>12</v>
      </c>
      <c r="E163" s="13"/>
      <c r="F163" s="13"/>
      <c r="G163" s="69"/>
    </row>
    <row r="164" spans="1:7" x14ac:dyDescent="0.25">
      <c r="A164" s="54">
        <v>9</v>
      </c>
      <c r="B164" s="58" t="s">
        <v>124</v>
      </c>
      <c r="C164" s="59" t="s">
        <v>2</v>
      </c>
      <c r="D164" s="63">
        <v>2</v>
      </c>
      <c r="E164" s="13"/>
      <c r="F164" s="13"/>
      <c r="G164" s="69"/>
    </row>
    <row r="165" spans="1:7" ht="30" x14ac:dyDescent="0.25">
      <c r="A165" s="54">
        <v>10</v>
      </c>
      <c r="B165" s="14" t="s">
        <v>125</v>
      </c>
      <c r="C165" s="54" t="s">
        <v>318</v>
      </c>
      <c r="D165" s="62">
        <v>750</v>
      </c>
      <c r="E165" s="13"/>
      <c r="F165" s="13"/>
      <c r="G165" s="69"/>
    </row>
    <row r="166" spans="1:7" x14ac:dyDescent="0.25">
      <c r="A166" s="108" t="s">
        <v>338</v>
      </c>
      <c r="B166" s="108"/>
      <c r="C166" s="108"/>
      <c r="D166" s="108"/>
      <c r="E166" s="13"/>
      <c r="F166" s="20">
        <f>SUM(F156:F165)</f>
        <v>0</v>
      </c>
      <c r="G166" s="72">
        <v>2.9101009777811626</v>
      </c>
    </row>
    <row r="167" spans="1:7" x14ac:dyDescent="0.25">
      <c r="A167" s="108" t="s">
        <v>322</v>
      </c>
      <c r="B167" s="108"/>
      <c r="C167" s="108"/>
      <c r="D167" s="108"/>
      <c r="E167" s="13"/>
      <c r="F167" s="6">
        <f>+F91+F120+F154+F166</f>
        <v>0</v>
      </c>
      <c r="G167" s="72">
        <v>30.143172432679286</v>
      </c>
    </row>
    <row r="168" spans="1:7" ht="23.25" customHeight="1" x14ac:dyDescent="0.25">
      <c r="A168" s="112" t="s">
        <v>321</v>
      </c>
      <c r="B168" s="112"/>
      <c r="C168" s="112"/>
      <c r="D168" s="112"/>
      <c r="E168" s="13"/>
      <c r="F168" s="13"/>
      <c r="G168" s="69"/>
    </row>
    <row r="169" spans="1:7" x14ac:dyDescent="0.25">
      <c r="A169" s="110" t="s">
        <v>132</v>
      </c>
      <c r="B169" s="110"/>
      <c r="C169" s="110"/>
      <c r="D169" s="110"/>
      <c r="E169" s="13"/>
      <c r="F169" s="13"/>
      <c r="G169" s="69"/>
    </row>
    <row r="170" spans="1:7" x14ac:dyDescent="0.25">
      <c r="A170" s="110" t="s">
        <v>133</v>
      </c>
      <c r="B170" s="110"/>
      <c r="C170" s="110"/>
      <c r="D170" s="110"/>
      <c r="E170" s="13"/>
      <c r="F170" s="13"/>
      <c r="G170" s="69"/>
    </row>
    <row r="171" spans="1:7" x14ac:dyDescent="0.25">
      <c r="A171" s="25">
        <v>1</v>
      </c>
      <c r="B171" s="23" t="s">
        <v>134</v>
      </c>
      <c r="C171" s="67" t="s">
        <v>26</v>
      </c>
      <c r="D171" s="2">
        <v>2160</v>
      </c>
      <c r="E171" s="13"/>
      <c r="F171" s="13"/>
      <c r="G171" s="69"/>
    </row>
    <row r="172" spans="1:7" ht="30" x14ac:dyDescent="0.25">
      <c r="A172" s="25">
        <v>2</v>
      </c>
      <c r="B172" s="23" t="s">
        <v>342</v>
      </c>
      <c r="C172" s="1" t="s">
        <v>14</v>
      </c>
      <c r="D172" s="3">
        <v>137.69999999999999</v>
      </c>
      <c r="E172" s="13"/>
      <c r="F172" s="13"/>
      <c r="G172" s="69"/>
    </row>
    <row r="173" spans="1:7" ht="30" x14ac:dyDescent="0.25">
      <c r="A173" s="25">
        <v>3</v>
      </c>
      <c r="B173" s="23" t="s">
        <v>135</v>
      </c>
      <c r="C173" s="1" t="s">
        <v>14</v>
      </c>
      <c r="D173" s="3">
        <v>196.4</v>
      </c>
      <c r="E173" s="13"/>
      <c r="F173" s="13"/>
      <c r="G173" s="69"/>
    </row>
    <row r="174" spans="1:7" ht="30" x14ac:dyDescent="0.25">
      <c r="A174" s="25">
        <v>4</v>
      </c>
      <c r="B174" s="4" t="s">
        <v>136</v>
      </c>
      <c r="C174" s="7" t="s">
        <v>14</v>
      </c>
      <c r="D174" s="5">
        <v>79.7</v>
      </c>
      <c r="E174" s="13"/>
      <c r="F174" s="13"/>
      <c r="G174" s="69"/>
    </row>
    <row r="175" spans="1:7" ht="30" x14ac:dyDescent="0.25">
      <c r="A175" s="25">
        <v>5</v>
      </c>
      <c r="B175" s="4" t="s">
        <v>137</v>
      </c>
      <c r="C175" s="7" t="s">
        <v>14</v>
      </c>
      <c r="D175" s="5">
        <v>7.9</v>
      </c>
      <c r="E175" s="13"/>
      <c r="F175" s="13"/>
      <c r="G175" s="69"/>
    </row>
    <row r="176" spans="1:7" ht="30" x14ac:dyDescent="0.25">
      <c r="A176" s="25">
        <v>6</v>
      </c>
      <c r="B176" s="4" t="s">
        <v>138</v>
      </c>
      <c r="C176" s="7" t="s">
        <v>14</v>
      </c>
      <c r="D176" s="5">
        <v>284.3</v>
      </c>
      <c r="E176" s="13"/>
      <c r="F176" s="13"/>
      <c r="G176" s="69"/>
    </row>
    <row r="177" spans="1:7" ht="30" x14ac:dyDescent="0.25">
      <c r="A177" s="25">
        <v>7</v>
      </c>
      <c r="B177" s="4" t="s">
        <v>139</v>
      </c>
      <c r="C177" s="7" t="s">
        <v>14</v>
      </c>
      <c r="D177" s="5">
        <v>28.1</v>
      </c>
      <c r="E177" s="13"/>
      <c r="F177" s="13"/>
      <c r="G177" s="69"/>
    </row>
    <row r="178" spans="1:7" ht="45" x14ac:dyDescent="0.25">
      <c r="A178" s="25">
        <v>8</v>
      </c>
      <c r="B178" s="9" t="s">
        <v>343</v>
      </c>
      <c r="C178" s="7" t="s">
        <v>14</v>
      </c>
      <c r="D178" s="5">
        <v>717.7</v>
      </c>
      <c r="E178" s="13"/>
      <c r="F178" s="13"/>
      <c r="G178" s="69"/>
    </row>
    <row r="179" spans="1:7" ht="30" x14ac:dyDescent="0.25">
      <c r="A179" s="25">
        <v>9</v>
      </c>
      <c r="B179" s="9" t="s">
        <v>29</v>
      </c>
      <c r="C179" s="7" t="s">
        <v>14</v>
      </c>
      <c r="D179" s="5">
        <v>1073.8</v>
      </c>
      <c r="E179" s="13"/>
      <c r="F179" s="13"/>
      <c r="G179" s="69"/>
    </row>
    <row r="180" spans="1:7" ht="30" x14ac:dyDescent="0.25">
      <c r="A180" s="25">
        <v>10</v>
      </c>
      <c r="B180" s="4" t="s">
        <v>30</v>
      </c>
      <c r="C180" s="7" t="s">
        <v>14</v>
      </c>
      <c r="D180" s="5">
        <v>179.4</v>
      </c>
      <c r="E180" s="13"/>
      <c r="F180" s="13"/>
      <c r="G180" s="69"/>
    </row>
    <row r="181" spans="1:7" ht="15.75" x14ac:dyDescent="0.25">
      <c r="A181" s="25">
        <v>11</v>
      </c>
      <c r="B181" s="4" t="s">
        <v>31</v>
      </c>
      <c r="C181" s="7" t="s">
        <v>14</v>
      </c>
      <c r="D181" s="5">
        <v>75.8</v>
      </c>
      <c r="E181" s="13"/>
      <c r="F181" s="13"/>
      <c r="G181" s="69"/>
    </row>
    <row r="182" spans="1:7" ht="30" x14ac:dyDescent="0.25">
      <c r="A182" s="25">
        <v>12</v>
      </c>
      <c r="B182" s="4" t="s">
        <v>1</v>
      </c>
      <c r="C182" s="7" t="s">
        <v>14</v>
      </c>
      <c r="D182" s="5">
        <v>151.69999999999999</v>
      </c>
      <c r="E182" s="13"/>
      <c r="F182" s="13"/>
      <c r="G182" s="69"/>
    </row>
    <row r="183" spans="1:7" ht="30" x14ac:dyDescent="0.25">
      <c r="A183" s="25">
        <v>13</v>
      </c>
      <c r="B183" s="4" t="s">
        <v>32</v>
      </c>
      <c r="C183" s="7" t="s">
        <v>14</v>
      </c>
      <c r="D183" s="5">
        <v>516.79999999999995</v>
      </c>
      <c r="E183" s="13"/>
      <c r="F183" s="13"/>
      <c r="G183" s="69"/>
    </row>
    <row r="184" spans="1:7" ht="30" x14ac:dyDescent="0.25">
      <c r="A184" s="25">
        <v>14</v>
      </c>
      <c r="B184" s="4" t="s">
        <v>184</v>
      </c>
      <c r="C184" s="24" t="s">
        <v>14</v>
      </c>
      <c r="D184" s="5">
        <v>1682.2</v>
      </c>
      <c r="E184" s="13"/>
      <c r="F184" s="13"/>
      <c r="G184" s="69"/>
    </row>
    <row r="185" spans="1:7" ht="30" x14ac:dyDescent="0.25">
      <c r="A185" s="25">
        <v>15</v>
      </c>
      <c r="B185" s="4" t="s">
        <v>12</v>
      </c>
      <c r="C185" s="24" t="s">
        <v>13</v>
      </c>
      <c r="D185" s="5">
        <v>1404</v>
      </c>
      <c r="E185" s="13"/>
      <c r="F185" s="13"/>
      <c r="G185" s="69"/>
    </row>
    <row r="186" spans="1:7" ht="30" x14ac:dyDescent="0.25">
      <c r="A186" s="25">
        <v>16</v>
      </c>
      <c r="B186" s="4" t="s">
        <v>140</v>
      </c>
      <c r="C186" s="24" t="s">
        <v>13</v>
      </c>
      <c r="D186" s="5">
        <v>1404</v>
      </c>
      <c r="E186" s="13"/>
      <c r="F186" s="13"/>
      <c r="G186" s="69"/>
    </row>
    <row r="187" spans="1:7" ht="30" x14ac:dyDescent="0.25">
      <c r="A187" s="25">
        <v>17</v>
      </c>
      <c r="B187" s="4" t="s">
        <v>141</v>
      </c>
      <c r="C187" s="24" t="s">
        <v>13</v>
      </c>
      <c r="D187" s="5">
        <v>1404</v>
      </c>
      <c r="E187" s="13"/>
      <c r="F187" s="13"/>
      <c r="G187" s="69"/>
    </row>
    <row r="188" spans="1:7" x14ac:dyDescent="0.25">
      <c r="A188" s="109" t="s">
        <v>151</v>
      </c>
      <c r="B188" s="109"/>
      <c r="C188" s="109"/>
      <c r="D188" s="109"/>
      <c r="E188" s="13"/>
      <c r="F188" s="13"/>
      <c r="G188" s="69"/>
    </row>
    <row r="189" spans="1:7" ht="30" x14ac:dyDescent="0.25">
      <c r="A189" s="25">
        <v>1</v>
      </c>
      <c r="B189" s="4" t="s">
        <v>142</v>
      </c>
      <c r="C189" s="24" t="s">
        <v>26</v>
      </c>
      <c r="D189" s="22">
        <v>40</v>
      </c>
      <c r="E189" s="13"/>
      <c r="F189" s="13"/>
      <c r="G189" s="69"/>
    </row>
    <row r="190" spans="1:7" ht="30" x14ac:dyDescent="0.25">
      <c r="A190" s="25">
        <v>2</v>
      </c>
      <c r="B190" s="4" t="s">
        <v>143</v>
      </c>
      <c r="C190" s="24" t="s">
        <v>144</v>
      </c>
      <c r="D190" s="22">
        <v>40</v>
      </c>
      <c r="E190" s="13"/>
      <c r="F190" s="13"/>
      <c r="G190" s="69"/>
    </row>
    <row r="191" spans="1:7" ht="30" x14ac:dyDescent="0.25">
      <c r="A191" s="25">
        <v>3</v>
      </c>
      <c r="B191" s="4" t="s">
        <v>145</v>
      </c>
      <c r="C191" s="24" t="s">
        <v>26</v>
      </c>
      <c r="D191" s="22">
        <v>2090</v>
      </c>
      <c r="E191" s="13"/>
      <c r="F191" s="13"/>
      <c r="G191" s="69"/>
    </row>
    <row r="192" spans="1:7" x14ac:dyDescent="0.25">
      <c r="A192" s="25">
        <v>4</v>
      </c>
      <c r="B192" s="4" t="s">
        <v>146</v>
      </c>
      <c r="C192" s="24" t="s">
        <v>26</v>
      </c>
      <c r="D192" s="22">
        <v>2130</v>
      </c>
      <c r="E192" s="13"/>
      <c r="F192" s="13"/>
      <c r="G192" s="69"/>
    </row>
    <row r="193" spans="1:7" x14ac:dyDescent="0.25">
      <c r="A193" s="25">
        <v>5</v>
      </c>
      <c r="B193" s="4" t="s">
        <v>147</v>
      </c>
      <c r="C193" s="24" t="s">
        <v>2</v>
      </c>
      <c r="D193" s="22">
        <v>1</v>
      </c>
      <c r="E193" s="13"/>
      <c r="F193" s="13"/>
      <c r="G193" s="69"/>
    </row>
    <row r="194" spans="1:7" ht="30" x14ac:dyDescent="0.25">
      <c r="A194" s="25">
        <v>6</v>
      </c>
      <c r="B194" s="4" t="s">
        <v>346</v>
      </c>
      <c r="C194" s="24" t="s">
        <v>2</v>
      </c>
      <c r="D194" s="22">
        <v>1</v>
      </c>
      <c r="E194" s="13"/>
      <c r="F194" s="13"/>
      <c r="G194" s="69"/>
    </row>
    <row r="195" spans="1:7" ht="30" x14ac:dyDescent="0.25">
      <c r="A195" s="25">
        <v>7</v>
      </c>
      <c r="B195" s="4" t="s">
        <v>148</v>
      </c>
      <c r="C195" s="24" t="s">
        <v>2</v>
      </c>
      <c r="D195" s="22">
        <v>4</v>
      </c>
      <c r="E195" s="13"/>
      <c r="F195" s="13"/>
      <c r="G195" s="69"/>
    </row>
    <row r="196" spans="1:7" ht="30.75" x14ac:dyDescent="0.25">
      <c r="A196" s="25">
        <v>8</v>
      </c>
      <c r="B196" s="4" t="s">
        <v>345</v>
      </c>
      <c r="C196" s="24" t="s">
        <v>2</v>
      </c>
      <c r="D196" s="22">
        <v>8</v>
      </c>
      <c r="E196" s="13"/>
      <c r="F196" s="13"/>
      <c r="G196" s="69"/>
    </row>
    <row r="197" spans="1:7" ht="30.75" x14ac:dyDescent="0.25">
      <c r="A197" s="25">
        <v>9</v>
      </c>
      <c r="B197" s="4" t="s">
        <v>347</v>
      </c>
      <c r="C197" s="24" t="s">
        <v>2</v>
      </c>
      <c r="D197" s="22">
        <v>13</v>
      </c>
      <c r="E197" s="13"/>
      <c r="F197" s="13"/>
      <c r="G197" s="69"/>
    </row>
    <row r="198" spans="1:7" ht="30" x14ac:dyDescent="0.25">
      <c r="A198" s="25">
        <v>10</v>
      </c>
      <c r="B198" s="4" t="s">
        <v>344</v>
      </c>
      <c r="C198" s="24" t="s">
        <v>149</v>
      </c>
      <c r="D198" s="22">
        <v>15</v>
      </c>
      <c r="E198" s="13"/>
      <c r="F198" s="13"/>
      <c r="G198" s="69"/>
    </row>
    <row r="199" spans="1:7" ht="30" x14ac:dyDescent="0.25">
      <c r="A199" s="25">
        <v>11</v>
      </c>
      <c r="B199" s="4" t="s">
        <v>150</v>
      </c>
      <c r="C199" s="24" t="s">
        <v>11</v>
      </c>
      <c r="D199" s="22">
        <v>2130</v>
      </c>
      <c r="E199" s="13"/>
      <c r="F199" s="13"/>
      <c r="G199" s="69"/>
    </row>
    <row r="200" spans="1:7" ht="15" customHeight="1" x14ac:dyDescent="0.25">
      <c r="A200" s="109" t="s">
        <v>156</v>
      </c>
      <c r="B200" s="109"/>
      <c r="C200" s="109"/>
      <c r="D200" s="109"/>
      <c r="E200" s="13"/>
      <c r="F200" s="13"/>
      <c r="G200" s="69"/>
    </row>
    <row r="201" spans="1:7" ht="30" x14ac:dyDescent="0.25">
      <c r="A201" s="25">
        <v>1</v>
      </c>
      <c r="B201" s="4" t="s">
        <v>152</v>
      </c>
      <c r="C201" s="24" t="s">
        <v>2</v>
      </c>
      <c r="D201" s="22">
        <v>1</v>
      </c>
      <c r="E201" s="13"/>
      <c r="F201" s="13"/>
      <c r="G201" s="69"/>
    </row>
    <row r="202" spans="1:7" x14ac:dyDescent="0.25">
      <c r="A202" s="25">
        <v>2</v>
      </c>
      <c r="B202" s="4" t="s">
        <v>153</v>
      </c>
      <c r="C202" s="24" t="s">
        <v>2</v>
      </c>
      <c r="D202" s="22">
        <v>1</v>
      </c>
      <c r="E202" s="13"/>
      <c r="F202" s="13"/>
      <c r="G202" s="69"/>
    </row>
    <row r="203" spans="1:7" ht="30" x14ac:dyDescent="0.25">
      <c r="A203" s="25">
        <v>3</v>
      </c>
      <c r="B203" s="4" t="s">
        <v>154</v>
      </c>
      <c r="C203" s="24" t="s">
        <v>2</v>
      </c>
      <c r="D203" s="22">
        <v>1</v>
      </c>
      <c r="E203" s="13"/>
      <c r="F203" s="13"/>
      <c r="G203" s="69"/>
    </row>
    <row r="204" spans="1:7" x14ac:dyDescent="0.25">
      <c r="A204" s="25">
        <v>4</v>
      </c>
      <c r="B204" s="4" t="s">
        <v>155</v>
      </c>
      <c r="C204" s="24" t="s">
        <v>2</v>
      </c>
      <c r="D204" s="22">
        <v>2</v>
      </c>
      <c r="E204" s="13"/>
      <c r="F204" s="13"/>
      <c r="G204" s="69"/>
    </row>
    <row r="205" spans="1:7" ht="30" x14ac:dyDescent="0.25">
      <c r="A205" s="25">
        <v>5</v>
      </c>
      <c r="B205" s="4" t="s">
        <v>181</v>
      </c>
      <c r="C205" s="24" t="s">
        <v>14</v>
      </c>
      <c r="D205" s="22">
        <v>0.01</v>
      </c>
      <c r="E205" s="13"/>
      <c r="F205" s="13"/>
      <c r="G205" s="69"/>
    </row>
    <row r="206" spans="1:7" ht="30" x14ac:dyDescent="0.25">
      <c r="A206" s="25">
        <v>6</v>
      </c>
      <c r="B206" s="4" t="s">
        <v>288</v>
      </c>
      <c r="C206" s="8" t="s">
        <v>68</v>
      </c>
      <c r="D206" s="22">
        <v>1</v>
      </c>
      <c r="E206" s="13"/>
      <c r="F206" s="13"/>
      <c r="G206" s="69"/>
    </row>
    <row r="207" spans="1:7" x14ac:dyDescent="0.25">
      <c r="A207" s="109" t="s">
        <v>157</v>
      </c>
      <c r="B207" s="109"/>
      <c r="C207" s="109"/>
      <c r="D207" s="109"/>
      <c r="E207" s="13"/>
      <c r="F207" s="13"/>
      <c r="G207" s="69"/>
    </row>
    <row r="208" spans="1:7" ht="30" x14ac:dyDescent="0.25">
      <c r="A208" s="25">
        <v>1</v>
      </c>
      <c r="B208" s="4" t="s">
        <v>158</v>
      </c>
      <c r="C208" s="8" t="s">
        <v>2</v>
      </c>
      <c r="D208" s="22">
        <v>9</v>
      </c>
      <c r="E208" s="13"/>
      <c r="F208" s="13"/>
      <c r="G208" s="69"/>
    </row>
    <row r="209" spans="1:7" x14ac:dyDescent="0.25">
      <c r="A209" s="25">
        <v>2</v>
      </c>
      <c r="B209" s="4" t="s">
        <v>159</v>
      </c>
      <c r="C209" s="8" t="s">
        <v>2</v>
      </c>
      <c r="D209" s="22">
        <v>9</v>
      </c>
      <c r="E209" s="13"/>
      <c r="F209" s="13"/>
      <c r="G209" s="69"/>
    </row>
    <row r="210" spans="1:7" ht="30" x14ac:dyDescent="0.25">
      <c r="A210" s="25">
        <v>3</v>
      </c>
      <c r="B210" s="4" t="s">
        <v>160</v>
      </c>
      <c r="C210" s="8" t="s">
        <v>2</v>
      </c>
      <c r="D210" s="22">
        <v>9</v>
      </c>
      <c r="E210" s="13"/>
      <c r="F210" s="13"/>
      <c r="G210" s="69"/>
    </row>
    <row r="211" spans="1:7" x14ac:dyDescent="0.25">
      <c r="A211" s="25">
        <v>4</v>
      </c>
      <c r="B211" s="4" t="s">
        <v>161</v>
      </c>
      <c r="C211" s="8" t="s">
        <v>2</v>
      </c>
      <c r="D211" s="22">
        <v>9</v>
      </c>
      <c r="E211" s="13"/>
      <c r="F211" s="13"/>
      <c r="G211" s="69"/>
    </row>
    <row r="212" spans="1:7" ht="30" x14ac:dyDescent="0.25">
      <c r="A212" s="25">
        <v>5</v>
      </c>
      <c r="B212" s="4" t="s">
        <v>162</v>
      </c>
      <c r="C212" s="8" t="s">
        <v>2</v>
      </c>
      <c r="D212" s="22">
        <v>9</v>
      </c>
      <c r="E212" s="13"/>
      <c r="F212" s="13"/>
      <c r="G212" s="69"/>
    </row>
    <row r="213" spans="1:7" x14ac:dyDescent="0.25">
      <c r="A213" s="25">
        <v>6</v>
      </c>
      <c r="B213" s="4" t="s">
        <v>163</v>
      </c>
      <c r="C213" s="8" t="s">
        <v>2</v>
      </c>
      <c r="D213" s="22">
        <v>18</v>
      </c>
      <c r="E213" s="13"/>
      <c r="F213" s="13"/>
      <c r="G213" s="69"/>
    </row>
    <row r="214" spans="1:7" ht="30" x14ac:dyDescent="0.25">
      <c r="A214" s="25">
        <v>7</v>
      </c>
      <c r="B214" s="4" t="s">
        <v>348</v>
      </c>
      <c r="C214" s="8" t="s">
        <v>14</v>
      </c>
      <c r="D214" s="5">
        <v>0.1</v>
      </c>
      <c r="E214" s="13"/>
      <c r="F214" s="13"/>
      <c r="G214" s="69"/>
    </row>
    <row r="215" spans="1:7" ht="30" x14ac:dyDescent="0.25">
      <c r="A215" s="25">
        <v>8</v>
      </c>
      <c r="B215" s="4" t="s">
        <v>288</v>
      </c>
      <c r="C215" s="8" t="s">
        <v>68</v>
      </c>
      <c r="D215" s="22">
        <v>9</v>
      </c>
      <c r="E215" s="13"/>
      <c r="F215" s="13"/>
      <c r="G215" s="69"/>
    </row>
    <row r="216" spans="1:7" ht="15" customHeight="1" x14ac:dyDescent="0.25">
      <c r="A216" s="109" t="s">
        <v>164</v>
      </c>
      <c r="B216" s="109"/>
      <c r="C216" s="109"/>
      <c r="D216" s="109"/>
      <c r="E216" s="13"/>
      <c r="F216" s="13"/>
      <c r="G216" s="69"/>
    </row>
    <row r="217" spans="1:7" ht="30" x14ac:dyDescent="0.25">
      <c r="A217" s="25">
        <v>1</v>
      </c>
      <c r="B217" s="4" t="s">
        <v>165</v>
      </c>
      <c r="C217" s="8" t="s">
        <v>2</v>
      </c>
      <c r="D217" s="5">
        <v>2</v>
      </c>
      <c r="E217" s="13"/>
      <c r="F217" s="13"/>
      <c r="G217" s="69"/>
    </row>
    <row r="218" spans="1:7" x14ac:dyDescent="0.25">
      <c r="A218" s="25">
        <v>2</v>
      </c>
      <c r="B218" s="4" t="s">
        <v>159</v>
      </c>
      <c r="C218" s="8" t="s">
        <v>2</v>
      </c>
      <c r="D218" s="5">
        <v>2</v>
      </c>
      <c r="E218" s="13"/>
      <c r="F218" s="13"/>
      <c r="G218" s="69"/>
    </row>
    <row r="219" spans="1:7" ht="30" x14ac:dyDescent="0.25">
      <c r="A219" s="25">
        <v>3</v>
      </c>
      <c r="B219" s="4" t="s">
        <v>160</v>
      </c>
      <c r="C219" s="8" t="s">
        <v>2</v>
      </c>
      <c r="D219" s="5">
        <v>2</v>
      </c>
      <c r="E219" s="13"/>
      <c r="F219" s="13"/>
      <c r="G219" s="69"/>
    </row>
    <row r="220" spans="1:7" x14ac:dyDescent="0.25">
      <c r="A220" s="25">
        <v>4</v>
      </c>
      <c r="B220" s="4" t="s">
        <v>161</v>
      </c>
      <c r="C220" s="8" t="s">
        <v>2</v>
      </c>
      <c r="D220" s="5">
        <v>2</v>
      </c>
      <c r="E220" s="13"/>
      <c r="F220" s="13"/>
      <c r="G220" s="69"/>
    </row>
    <row r="221" spans="1:7" ht="30" x14ac:dyDescent="0.25">
      <c r="A221" s="25">
        <v>5</v>
      </c>
      <c r="B221" s="4" t="s">
        <v>162</v>
      </c>
      <c r="C221" s="8" t="s">
        <v>2</v>
      </c>
      <c r="D221" s="5">
        <v>2</v>
      </c>
      <c r="E221" s="13"/>
      <c r="F221" s="13"/>
      <c r="G221" s="69"/>
    </row>
    <row r="222" spans="1:7" x14ac:dyDescent="0.25">
      <c r="A222" s="25">
        <v>6</v>
      </c>
      <c r="B222" s="4" t="s">
        <v>163</v>
      </c>
      <c r="C222" s="8" t="s">
        <v>2</v>
      </c>
      <c r="D222" s="5">
        <v>4</v>
      </c>
      <c r="E222" s="13"/>
      <c r="F222" s="13"/>
      <c r="G222" s="69"/>
    </row>
    <row r="223" spans="1:7" ht="30" x14ac:dyDescent="0.25">
      <c r="A223" s="25">
        <v>7</v>
      </c>
      <c r="B223" s="4" t="s">
        <v>181</v>
      </c>
      <c r="C223" s="8" t="s">
        <v>14</v>
      </c>
      <c r="D223" s="16">
        <v>0.02</v>
      </c>
      <c r="E223" s="13"/>
      <c r="F223" s="13"/>
      <c r="G223" s="69"/>
    </row>
    <row r="224" spans="1:7" ht="30" x14ac:dyDescent="0.25">
      <c r="A224" s="25">
        <v>8</v>
      </c>
      <c r="B224" s="4" t="s">
        <v>288</v>
      </c>
      <c r="C224" s="8" t="s">
        <v>68</v>
      </c>
      <c r="D224" s="22">
        <v>1</v>
      </c>
      <c r="E224" s="13"/>
      <c r="F224" s="13"/>
      <c r="G224" s="69"/>
    </row>
    <row r="225" spans="1:7" x14ac:dyDescent="0.25">
      <c r="A225" s="109" t="s">
        <v>166</v>
      </c>
      <c r="B225" s="109"/>
      <c r="C225" s="109"/>
      <c r="D225" s="109"/>
      <c r="E225" s="13"/>
      <c r="F225" s="13"/>
      <c r="G225" s="69"/>
    </row>
    <row r="226" spans="1:7" ht="30" x14ac:dyDescent="0.25">
      <c r="A226" s="25">
        <v>1</v>
      </c>
      <c r="B226" s="4" t="s">
        <v>167</v>
      </c>
      <c r="C226" s="8" t="s">
        <v>2</v>
      </c>
      <c r="D226" s="22">
        <v>1</v>
      </c>
      <c r="E226" s="13"/>
      <c r="F226" s="13"/>
      <c r="G226" s="69"/>
    </row>
    <row r="227" spans="1:7" x14ac:dyDescent="0.25">
      <c r="A227" s="25">
        <v>2</v>
      </c>
      <c r="B227" s="4" t="s">
        <v>168</v>
      </c>
      <c r="C227" s="8" t="s">
        <v>2</v>
      </c>
      <c r="D227" s="22">
        <v>2</v>
      </c>
      <c r="E227" s="13"/>
      <c r="F227" s="13"/>
      <c r="G227" s="69"/>
    </row>
    <row r="228" spans="1:7" x14ac:dyDescent="0.25">
      <c r="A228" s="25">
        <v>3</v>
      </c>
      <c r="B228" s="4" t="s">
        <v>159</v>
      </c>
      <c r="C228" s="8" t="s">
        <v>2</v>
      </c>
      <c r="D228" s="22">
        <v>2</v>
      </c>
      <c r="E228" s="13"/>
      <c r="F228" s="13"/>
      <c r="G228" s="69"/>
    </row>
    <row r="229" spans="1:7" ht="30" x14ac:dyDescent="0.25">
      <c r="A229" s="25">
        <v>4</v>
      </c>
      <c r="B229" s="4" t="s">
        <v>160</v>
      </c>
      <c r="C229" s="8" t="s">
        <v>2</v>
      </c>
      <c r="D229" s="22">
        <v>2</v>
      </c>
      <c r="E229" s="13"/>
      <c r="F229" s="13"/>
      <c r="G229" s="69"/>
    </row>
    <row r="230" spans="1:7" x14ac:dyDescent="0.25">
      <c r="A230" s="25">
        <v>5</v>
      </c>
      <c r="B230" s="4" t="s">
        <v>161</v>
      </c>
      <c r="C230" s="8" t="s">
        <v>2</v>
      </c>
      <c r="D230" s="22">
        <v>2</v>
      </c>
      <c r="E230" s="13"/>
      <c r="F230" s="13"/>
      <c r="G230" s="69"/>
    </row>
    <row r="231" spans="1:7" ht="30" x14ac:dyDescent="0.25">
      <c r="A231" s="25">
        <v>6</v>
      </c>
      <c r="B231" s="4" t="s">
        <v>162</v>
      </c>
      <c r="C231" s="8" t="s">
        <v>2</v>
      </c>
      <c r="D231" s="22">
        <v>2</v>
      </c>
      <c r="E231" s="13"/>
      <c r="F231" s="13"/>
      <c r="G231" s="69"/>
    </row>
    <row r="232" spans="1:7" x14ac:dyDescent="0.25">
      <c r="A232" s="25">
        <v>7</v>
      </c>
      <c r="B232" s="4" t="s">
        <v>163</v>
      </c>
      <c r="C232" s="8" t="s">
        <v>2</v>
      </c>
      <c r="D232" s="22">
        <v>4</v>
      </c>
      <c r="E232" s="13"/>
      <c r="F232" s="13"/>
      <c r="G232" s="69"/>
    </row>
    <row r="233" spans="1:7" ht="30" x14ac:dyDescent="0.25">
      <c r="A233" s="25">
        <v>8</v>
      </c>
      <c r="B233" s="4" t="s">
        <v>181</v>
      </c>
      <c r="C233" s="8" t="s">
        <v>14</v>
      </c>
      <c r="D233" s="16">
        <v>0.02</v>
      </c>
      <c r="E233" s="13"/>
      <c r="F233" s="13"/>
      <c r="G233" s="69"/>
    </row>
    <row r="234" spans="1:7" ht="30" x14ac:dyDescent="0.25">
      <c r="A234" s="25">
        <v>9</v>
      </c>
      <c r="B234" s="4" t="s">
        <v>288</v>
      </c>
      <c r="C234" s="8" t="s">
        <v>68</v>
      </c>
      <c r="D234" s="22">
        <v>1</v>
      </c>
      <c r="E234" s="13"/>
      <c r="F234" s="13"/>
      <c r="G234" s="69"/>
    </row>
    <row r="235" spans="1:7" x14ac:dyDescent="0.25">
      <c r="A235" s="109" t="s">
        <v>169</v>
      </c>
      <c r="B235" s="109"/>
      <c r="C235" s="109"/>
      <c r="D235" s="109"/>
      <c r="E235" s="13"/>
      <c r="F235" s="13"/>
      <c r="G235" s="69"/>
    </row>
    <row r="236" spans="1:7" ht="30" x14ac:dyDescent="0.25">
      <c r="A236" s="25">
        <v>1</v>
      </c>
      <c r="B236" s="4" t="s">
        <v>165</v>
      </c>
      <c r="C236" s="8" t="s">
        <v>2</v>
      </c>
      <c r="D236" s="22">
        <v>1</v>
      </c>
      <c r="E236" s="13"/>
      <c r="F236" s="13"/>
      <c r="G236" s="69"/>
    </row>
    <row r="237" spans="1:7" x14ac:dyDescent="0.25">
      <c r="A237" s="25">
        <v>2</v>
      </c>
      <c r="B237" s="4" t="s">
        <v>159</v>
      </c>
      <c r="C237" s="8" t="s">
        <v>2</v>
      </c>
      <c r="D237" s="22">
        <v>1</v>
      </c>
      <c r="E237" s="13"/>
      <c r="F237" s="13"/>
      <c r="G237" s="69"/>
    </row>
    <row r="238" spans="1:7" x14ac:dyDescent="0.25">
      <c r="A238" s="25">
        <v>3</v>
      </c>
      <c r="B238" s="4" t="s">
        <v>170</v>
      </c>
      <c r="C238" s="8" t="s">
        <v>2</v>
      </c>
      <c r="D238" s="22">
        <v>1</v>
      </c>
      <c r="E238" s="13"/>
      <c r="F238" s="13"/>
      <c r="G238" s="69"/>
    </row>
    <row r="239" spans="1:7" ht="30" x14ac:dyDescent="0.25">
      <c r="A239" s="25">
        <v>4</v>
      </c>
      <c r="B239" s="4" t="s">
        <v>171</v>
      </c>
      <c r="C239" s="8" t="s">
        <v>2</v>
      </c>
      <c r="D239" s="22">
        <v>1</v>
      </c>
      <c r="E239" s="13"/>
      <c r="F239" s="13"/>
      <c r="G239" s="69"/>
    </row>
    <row r="240" spans="1:7" ht="30" x14ac:dyDescent="0.25">
      <c r="A240" s="25">
        <v>5</v>
      </c>
      <c r="B240" s="4" t="s">
        <v>172</v>
      </c>
      <c r="C240" s="8" t="s">
        <v>2</v>
      </c>
      <c r="D240" s="22">
        <v>1</v>
      </c>
      <c r="E240" s="13"/>
      <c r="F240" s="13"/>
      <c r="G240" s="69"/>
    </row>
    <row r="241" spans="1:7" x14ac:dyDescent="0.25">
      <c r="A241" s="25">
        <v>6</v>
      </c>
      <c r="B241" s="4" t="s">
        <v>173</v>
      </c>
      <c r="C241" s="8" t="s">
        <v>2</v>
      </c>
      <c r="D241" s="22">
        <v>1</v>
      </c>
      <c r="E241" s="13"/>
      <c r="F241" s="13"/>
      <c r="G241" s="69"/>
    </row>
    <row r="242" spans="1:7" x14ac:dyDescent="0.25">
      <c r="A242" s="25">
        <v>7</v>
      </c>
      <c r="B242" s="4" t="s">
        <v>174</v>
      </c>
      <c r="C242" s="8" t="s">
        <v>2</v>
      </c>
      <c r="D242" s="22">
        <v>1</v>
      </c>
      <c r="E242" s="13"/>
      <c r="F242" s="13"/>
      <c r="G242" s="69"/>
    </row>
    <row r="243" spans="1:7" ht="30" x14ac:dyDescent="0.25">
      <c r="A243" s="25">
        <v>8</v>
      </c>
      <c r="B243" s="4" t="s">
        <v>175</v>
      </c>
      <c r="C243" s="8" t="s">
        <v>2</v>
      </c>
      <c r="D243" s="22">
        <v>1</v>
      </c>
      <c r="E243" s="13"/>
      <c r="F243" s="13"/>
      <c r="G243" s="69"/>
    </row>
    <row r="244" spans="1:7" ht="30" x14ac:dyDescent="0.25">
      <c r="A244" s="25">
        <v>9</v>
      </c>
      <c r="B244" s="4" t="s">
        <v>176</v>
      </c>
      <c r="C244" s="8" t="s">
        <v>2</v>
      </c>
      <c r="D244" s="22">
        <v>1</v>
      </c>
      <c r="E244" s="13"/>
      <c r="F244" s="13"/>
      <c r="G244" s="69"/>
    </row>
    <row r="245" spans="1:7" x14ac:dyDescent="0.25">
      <c r="A245" s="25">
        <v>10</v>
      </c>
      <c r="B245" s="4" t="s">
        <v>155</v>
      </c>
      <c r="C245" s="8" t="s">
        <v>2</v>
      </c>
      <c r="D245" s="22">
        <v>3</v>
      </c>
      <c r="E245" s="13"/>
      <c r="F245" s="13"/>
      <c r="G245" s="69"/>
    </row>
    <row r="246" spans="1:7" ht="30" x14ac:dyDescent="0.25">
      <c r="A246" s="25">
        <v>11</v>
      </c>
      <c r="B246" s="4" t="s">
        <v>351</v>
      </c>
      <c r="C246" s="8" t="s">
        <v>14</v>
      </c>
      <c r="D246" s="16">
        <v>0.02</v>
      </c>
      <c r="E246" s="13"/>
      <c r="F246" s="13"/>
      <c r="G246" s="69"/>
    </row>
    <row r="247" spans="1:7" ht="30" x14ac:dyDescent="0.25">
      <c r="A247" s="25">
        <v>12</v>
      </c>
      <c r="B247" s="4" t="s">
        <v>288</v>
      </c>
      <c r="C247" s="8" t="s">
        <v>68</v>
      </c>
      <c r="D247" s="22">
        <v>1</v>
      </c>
      <c r="E247" s="13"/>
      <c r="F247" s="13"/>
      <c r="G247" s="69"/>
    </row>
    <row r="248" spans="1:7" x14ac:dyDescent="0.25">
      <c r="A248" s="109" t="s">
        <v>177</v>
      </c>
      <c r="B248" s="109"/>
      <c r="C248" s="109"/>
      <c r="D248" s="109"/>
      <c r="E248" s="13"/>
      <c r="F248" s="13"/>
      <c r="G248" s="69"/>
    </row>
    <row r="249" spans="1:7" ht="30" x14ac:dyDescent="0.25">
      <c r="A249" s="25">
        <v>1</v>
      </c>
      <c r="B249" s="4" t="s">
        <v>178</v>
      </c>
      <c r="C249" s="8" t="s">
        <v>2</v>
      </c>
      <c r="D249" s="22">
        <v>2</v>
      </c>
      <c r="E249" s="13"/>
      <c r="F249" s="13"/>
      <c r="G249" s="69"/>
    </row>
    <row r="250" spans="1:7" x14ac:dyDescent="0.25">
      <c r="A250" s="25">
        <v>2</v>
      </c>
      <c r="B250" s="4" t="s">
        <v>179</v>
      </c>
      <c r="C250" s="8" t="s">
        <v>2</v>
      </c>
      <c r="D250" s="22">
        <v>2</v>
      </c>
      <c r="E250" s="13"/>
      <c r="F250" s="13"/>
      <c r="G250" s="69"/>
    </row>
    <row r="251" spans="1:7" ht="45" x14ac:dyDescent="0.25">
      <c r="A251" s="25">
        <v>3</v>
      </c>
      <c r="B251" s="4" t="s">
        <v>349</v>
      </c>
      <c r="C251" s="8" t="s">
        <v>2</v>
      </c>
      <c r="D251" s="22">
        <v>2</v>
      </c>
      <c r="E251" s="13"/>
      <c r="F251" s="13"/>
      <c r="G251" s="69"/>
    </row>
    <row r="252" spans="1:7" ht="30" x14ac:dyDescent="0.25">
      <c r="A252" s="25">
        <v>4</v>
      </c>
      <c r="B252" s="4" t="s">
        <v>180</v>
      </c>
      <c r="C252" s="8" t="s">
        <v>2</v>
      </c>
      <c r="D252" s="22">
        <v>2</v>
      </c>
      <c r="E252" s="13"/>
      <c r="F252" s="13"/>
      <c r="G252" s="69"/>
    </row>
    <row r="253" spans="1:7" ht="45" x14ac:dyDescent="0.25">
      <c r="A253" s="25">
        <v>5</v>
      </c>
      <c r="B253" s="4" t="s">
        <v>350</v>
      </c>
      <c r="C253" s="8" t="s">
        <v>14</v>
      </c>
      <c r="D253" s="16">
        <v>0.02</v>
      </c>
      <c r="E253" s="13"/>
      <c r="F253" s="13"/>
      <c r="G253" s="69"/>
    </row>
    <row r="254" spans="1:7" ht="30" x14ac:dyDescent="0.25">
      <c r="A254" s="25">
        <v>6</v>
      </c>
      <c r="B254" s="4" t="s">
        <v>289</v>
      </c>
      <c r="C254" s="8" t="s">
        <v>68</v>
      </c>
      <c r="D254" s="22">
        <v>2</v>
      </c>
      <c r="E254" s="13"/>
      <c r="F254" s="13"/>
      <c r="G254" s="69"/>
    </row>
    <row r="255" spans="1:7" x14ac:dyDescent="0.25">
      <c r="A255" s="108" t="s">
        <v>352</v>
      </c>
      <c r="B255" s="108"/>
      <c r="C255" s="108"/>
      <c r="D255" s="108"/>
      <c r="E255" s="13"/>
      <c r="F255" s="20">
        <f>SUM(F171:F254)</f>
        <v>0</v>
      </c>
      <c r="G255" s="72">
        <v>35.55490005155859</v>
      </c>
    </row>
    <row r="256" spans="1:7" ht="21.75" customHeight="1" x14ac:dyDescent="0.25">
      <c r="A256" s="109" t="s">
        <v>182</v>
      </c>
      <c r="B256" s="109"/>
      <c r="C256" s="109"/>
      <c r="D256" s="109"/>
      <c r="E256" s="13"/>
      <c r="F256" s="13"/>
      <c r="G256" s="69"/>
    </row>
    <row r="257" spans="1:7" x14ac:dyDescent="0.25">
      <c r="A257" s="109" t="s">
        <v>183</v>
      </c>
      <c r="B257" s="109"/>
      <c r="C257" s="109"/>
      <c r="D257" s="109"/>
      <c r="E257" s="13"/>
      <c r="F257" s="13"/>
      <c r="G257" s="69"/>
    </row>
    <row r="258" spans="1:7" ht="30" x14ac:dyDescent="0.25">
      <c r="A258" s="25">
        <v>1</v>
      </c>
      <c r="B258" s="4" t="s">
        <v>136</v>
      </c>
      <c r="C258" s="8" t="s">
        <v>14</v>
      </c>
      <c r="D258" s="5">
        <v>229.3</v>
      </c>
      <c r="E258" s="13"/>
      <c r="F258" s="13"/>
      <c r="G258" s="69"/>
    </row>
    <row r="259" spans="1:7" ht="30" x14ac:dyDescent="0.25">
      <c r="A259" s="25">
        <v>2</v>
      </c>
      <c r="B259" s="4" t="s">
        <v>137</v>
      </c>
      <c r="C259" s="8" t="s">
        <v>14</v>
      </c>
      <c r="D259" s="5">
        <v>22.7</v>
      </c>
      <c r="E259" s="13"/>
      <c r="F259" s="13"/>
      <c r="G259" s="69"/>
    </row>
    <row r="260" spans="1:7" ht="30" x14ac:dyDescent="0.25">
      <c r="A260" s="25">
        <v>3</v>
      </c>
      <c r="B260" s="4" t="s">
        <v>138</v>
      </c>
      <c r="C260" s="8" t="s">
        <v>14</v>
      </c>
      <c r="D260" s="5">
        <v>20.100000000000001</v>
      </c>
      <c r="E260" s="13"/>
      <c r="F260" s="13"/>
      <c r="G260" s="69"/>
    </row>
    <row r="261" spans="1:7" ht="30" x14ac:dyDescent="0.25">
      <c r="A261" s="25">
        <v>4</v>
      </c>
      <c r="B261" s="4" t="s">
        <v>139</v>
      </c>
      <c r="C261" s="8" t="s">
        <v>14</v>
      </c>
      <c r="D261" s="5">
        <v>2</v>
      </c>
      <c r="E261" s="13"/>
      <c r="F261" s="13"/>
      <c r="G261" s="69"/>
    </row>
    <row r="262" spans="1:7" ht="45" x14ac:dyDescent="0.25">
      <c r="A262" s="25">
        <v>5</v>
      </c>
      <c r="B262" s="4" t="s">
        <v>343</v>
      </c>
      <c r="C262" s="8" t="s">
        <v>14</v>
      </c>
      <c r="D262" s="5">
        <v>156.19999999999999</v>
      </c>
      <c r="E262" s="13"/>
      <c r="F262" s="13"/>
      <c r="G262" s="69"/>
    </row>
    <row r="263" spans="1:7" ht="30" x14ac:dyDescent="0.25">
      <c r="A263" s="25">
        <v>6</v>
      </c>
      <c r="B263" s="4" t="s">
        <v>29</v>
      </c>
      <c r="C263" s="8" t="s">
        <v>14</v>
      </c>
      <c r="D263" s="5">
        <v>188.5</v>
      </c>
      <c r="E263" s="13"/>
      <c r="F263" s="13"/>
      <c r="G263" s="69"/>
    </row>
    <row r="264" spans="1:7" ht="30" x14ac:dyDescent="0.25">
      <c r="A264" s="25">
        <v>7</v>
      </c>
      <c r="B264" s="4" t="s">
        <v>30</v>
      </c>
      <c r="C264" s="8" t="s">
        <v>14</v>
      </c>
      <c r="D264" s="5">
        <v>34.1</v>
      </c>
      <c r="E264" s="13"/>
      <c r="F264" s="13"/>
      <c r="G264" s="69"/>
    </row>
    <row r="265" spans="1:7" ht="15.75" x14ac:dyDescent="0.25">
      <c r="A265" s="25">
        <v>8</v>
      </c>
      <c r="B265" s="4" t="s">
        <v>31</v>
      </c>
      <c r="C265" s="8" t="s">
        <v>14</v>
      </c>
      <c r="D265" s="5">
        <v>19.7</v>
      </c>
      <c r="E265" s="13"/>
      <c r="F265" s="13"/>
      <c r="G265" s="69"/>
    </row>
    <row r="266" spans="1:7" ht="30" x14ac:dyDescent="0.25">
      <c r="A266" s="25">
        <v>9</v>
      </c>
      <c r="B266" s="4" t="s">
        <v>1</v>
      </c>
      <c r="C266" s="8" t="s">
        <v>14</v>
      </c>
      <c r="D266" s="5">
        <v>39.4</v>
      </c>
      <c r="E266" s="13"/>
      <c r="F266" s="13"/>
      <c r="G266" s="69"/>
    </row>
    <row r="267" spans="1:7" ht="30" x14ac:dyDescent="0.25">
      <c r="A267" s="25">
        <v>10</v>
      </c>
      <c r="B267" s="4" t="s">
        <v>32</v>
      </c>
      <c r="C267" s="8" t="s">
        <v>14</v>
      </c>
      <c r="D267" s="5">
        <v>115</v>
      </c>
      <c r="E267" s="13"/>
      <c r="F267" s="13"/>
      <c r="G267" s="69"/>
    </row>
    <row r="268" spans="1:7" ht="30" x14ac:dyDescent="0.25">
      <c r="A268" s="25">
        <v>11</v>
      </c>
      <c r="B268" s="4" t="s">
        <v>184</v>
      </c>
      <c r="C268" s="8" t="s">
        <v>14</v>
      </c>
      <c r="D268" s="5">
        <v>496.6</v>
      </c>
      <c r="E268" s="13"/>
      <c r="F268" s="13"/>
      <c r="G268" s="69"/>
    </row>
    <row r="269" spans="1:7" x14ac:dyDescent="0.25">
      <c r="A269" s="109" t="s">
        <v>188</v>
      </c>
      <c r="B269" s="109"/>
      <c r="C269" s="109"/>
      <c r="D269" s="109"/>
      <c r="E269" s="13"/>
      <c r="F269" s="13"/>
      <c r="G269" s="69"/>
    </row>
    <row r="270" spans="1:7" ht="30" x14ac:dyDescent="0.25">
      <c r="A270" s="25">
        <v>1</v>
      </c>
      <c r="B270" s="4" t="s">
        <v>185</v>
      </c>
      <c r="C270" s="8" t="s">
        <v>26</v>
      </c>
      <c r="D270" s="22">
        <v>544</v>
      </c>
      <c r="E270" s="13"/>
      <c r="F270" s="13"/>
      <c r="G270" s="69"/>
    </row>
    <row r="271" spans="1:7" x14ac:dyDescent="0.25">
      <c r="A271" s="25">
        <v>2</v>
      </c>
      <c r="B271" s="4" t="s">
        <v>146</v>
      </c>
      <c r="C271" s="8" t="s">
        <v>26</v>
      </c>
      <c r="D271" s="22">
        <v>544</v>
      </c>
      <c r="E271" s="13"/>
      <c r="F271" s="13"/>
      <c r="G271" s="69"/>
    </row>
    <row r="272" spans="1:7" ht="30.75" x14ac:dyDescent="0.25">
      <c r="A272" s="25">
        <v>3</v>
      </c>
      <c r="B272" s="4" t="s">
        <v>363</v>
      </c>
      <c r="C272" s="8" t="s">
        <v>2</v>
      </c>
      <c r="D272" s="22">
        <v>1</v>
      </c>
      <c r="E272" s="13"/>
      <c r="F272" s="13"/>
      <c r="G272" s="69"/>
    </row>
    <row r="273" spans="1:7" ht="15.75" x14ac:dyDescent="0.25">
      <c r="A273" s="25">
        <v>4</v>
      </c>
      <c r="B273" s="4" t="s">
        <v>364</v>
      </c>
      <c r="C273" s="8" t="s">
        <v>2</v>
      </c>
      <c r="D273" s="22">
        <v>2</v>
      </c>
      <c r="E273" s="13"/>
      <c r="F273" s="13"/>
      <c r="G273" s="69"/>
    </row>
    <row r="274" spans="1:7" ht="30" x14ac:dyDescent="0.25">
      <c r="A274" s="25">
        <v>5</v>
      </c>
      <c r="B274" s="4" t="s">
        <v>186</v>
      </c>
      <c r="C274" s="8" t="s">
        <v>2</v>
      </c>
      <c r="D274" s="22">
        <v>1</v>
      </c>
      <c r="E274" s="13"/>
      <c r="F274" s="13"/>
      <c r="G274" s="69"/>
    </row>
    <row r="275" spans="1:7" ht="30" x14ac:dyDescent="0.25">
      <c r="A275" s="25">
        <v>6</v>
      </c>
      <c r="B275" s="4" t="s">
        <v>187</v>
      </c>
      <c r="C275" s="8" t="s">
        <v>11</v>
      </c>
      <c r="D275" s="22">
        <v>544</v>
      </c>
      <c r="E275" s="13"/>
      <c r="F275" s="13"/>
      <c r="G275" s="69"/>
    </row>
    <row r="276" spans="1:7" x14ac:dyDescent="0.25">
      <c r="A276" s="108" t="s">
        <v>353</v>
      </c>
      <c r="B276" s="108"/>
      <c r="C276" s="108"/>
      <c r="D276" s="108"/>
      <c r="E276" s="13"/>
      <c r="F276" s="20">
        <f>SUM(F258:F275)</f>
        <v>0</v>
      </c>
      <c r="G276" s="72">
        <v>2.8226993961093867</v>
      </c>
    </row>
    <row r="277" spans="1:7" x14ac:dyDescent="0.25">
      <c r="A277" s="110" t="s">
        <v>354</v>
      </c>
      <c r="B277" s="110"/>
      <c r="C277" s="110"/>
      <c r="D277" s="110"/>
      <c r="E277" s="13"/>
      <c r="F277" s="13"/>
      <c r="G277" s="69"/>
    </row>
    <row r="278" spans="1:7" x14ac:dyDescent="0.25">
      <c r="A278" s="110" t="s">
        <v>189</v>
      </c>
      <c r="B278" s="110"/>
      <c r="C278" s="110"/>
      <c r="D278" s="110"/>
      <c r="E278" s="13"/>
      <c r="F278" s="13"/>
      <c r="G278" s="69"/>
    </row>
    <row r="279" spans="1:7" ht="45" x14ac:dyDescent="0.25">
      <c r="A279" s="25">
        <v>1</v>
      </c>
      <c r="B279" s="4" t="s">
        <v>343</v>
      </c>
      <c r="C279" s="8" t="s">
        <v>14</v>
      </c>
      <c r="D279" s="5">
        <v>32.4</v>
      </c>
      <c r="E279" s="13"/>
      <c r="F279" s="13"/>
      <c r="G279" s="69"/>
    </row>
    <row r="280" spans="1:7" ht="30" x14ac:dyDescent="0.25">
      <c r="A280" s="25">
        <v>2</v>
      </c>
      <c r="B280" s="4" t="s">
        <v>29</v>
      </c>
      <c r="C280" s="8" t="s">
        <v>14</v>
      </c>
      <c r="D280" s="5">
        <v>91</v>
      </c>
      <c r="E280" s="13"/>
      <c r="F280" s="13"/>
      <c r="G280" s="69"/>
    </row>
    <row r="281" spans="1:7" ht="30" x14ac:dyDescent="0.25">
      <c r="A281" s="25">
        <v>3</v>
      </c>
      <c r="B281" s="4" t="s">
        <v>30</v>
      </c>
      <c r="C281" s="8" t="s">
        <v>14</v>
      </c>
      <c r="D281" s="5">
        <v>12.2</v>
      </c>
      <c r="E281" s="13"/>
      <c r="F281" s="13"/>
      <c r="G281" s="69"/>
    </row>
    <row r="282" spans="1:7" ht="15.75" x14ac:dyDescent="0.25">
      <c r="A282" s="25">
        <v>4</v>
      </c>
      <c r="B282" s="4" t="s">
        <v>31</v>
      </c>
      <c r="C282" s="8" t="s">
        <v>14</v>
      </c>
      <c r="D282" s="5">
        <v>4.0999999999999996</v>
      </c>
      <c r="E282" s="13"/>
      <c r="F282" s="13"/>
      <c r="G282" s="69"/>
    </row>
    <row r="283" spans="1:7" ht="30" x14ac:dyDescent="0.25">
      <c r="A283" s="25">
        <v>5</v>
      </c>
      <c r="B283" s="4" t="s">
        <v>1</v>
      </c>
      <c r="C283" s="8" t="s">
        <v>14</v>
      </c>
      <c r="D283" s="5">
        <v>8.1999999999999993</v>
      </c>
      <c r="E283" s="13"/>
      <c r="F283" s="13"/>
      <c r="G283" s="69"/>
    </row>
    <row r="284" spans="1:7" ht="30" x14ac:dyDescent="0.25">
      <c r="A284" s="25">
        <v>6</v>
      </c>
      <c r="B284" s="4" t="s">
        <v>32</v>
      </c>
      <c r="C284" s="8" t="s">
        <v>14</v>
      </c>
      <c r="D284" s="5">
        <v>23.9</v>
      </c>
      <c r="E284" s="13"/>
      <c r="F284" s="13"/>
      <c r="G284" s="69"/>
    </row>
    <row r="285" spans="1:7" ht="30" x14ac:dyDescent="0.25">
      <c r="A285" s="25">
        <v>7</v>
      </c>
      <c r="B285" s="4" t="s">
        <v>184</v>
      </c>
      <c r="C285" s="8" t="s">
        <v>14</v>
      </c>
      <c r="D285" s="5">
        <v>103.2</v>
      </c>
      <c r="E285" s="13"/>
      <c r="F285" s="13"/>
      <c r="G285" s="69"/>
    </row>
    <row r="286" spans="1:7" x14ac:dyDescent="0.25">
      <c r="A286" s="109" t="s">
        <v>190</v>
      </c>
      <c r="B286" s="109"/>
      <c r="C286" s="109"/>
      <c r="D286" s="109"/>
      <c r="E286" s="13"/>
      <c r="F286" s="13"/>
      <c r="G286" s="69"/>
    </row>
    <row r="287" spans="1:7" ht="30" x14ac:dyDescent="0.25">
      <c r="A287" s="25">
        <v>1</v>
      </c>
      <c r="B287" s="4" t="s">
        <v>191</v>
      </c>
      <c r="C287" s="8" t="s">
        <v>11</v>
      </c>
      <c r="D287" s="22">
        <v>113</v>
      </c>
      <c r="E287" s="13"/>
      <c r="F287" s="13"/>
      <c r="G287" s="69"/>
    </row>
    <row r="288" spans="1:7" x14ac:dyDescent="0.25">
      <c r="A288" s="25">
        <v>2</v>
      </c>
      <c r="B288" s="4" t="s">
        <v>192</v>
      </c>
      <c r="C288" s="8" t="s">
        <v>11</v>
      </c>
      <c r="D288" s="22">
        <v>113</v>
      </c>
      <c r="E288" s="13"/>
      <c r="F288" s="13"/>
      <c r="G288" s="69"/>
    </row>
    <row r="289" spans="1:7" ht="30.75" x14ac:dyDescent="0.25">
      <c r="A289" s="25">
        <v>3</v>
      </c>
      <c r="B289" s="4" t="s">
        <v>365</v>
      </c>
      <c r="C289" s="8" t="s">
        <v>2</v>
      </c>
      <c r="D289" s="22">
        <v>1</v>
      </c>
      <c r="E289" s="13"/>
      <c r="F289" s="13"/>
      <c r="G289" s="69"/>
    </row>
    <row r="290" spans="1:7" ht="30" x14ac:dyDescent="0.25">
      <c r="A290" s="25">
        <v>4</v>
      </c>
      <c r="B290" s="4" t="s">
        <v>193</v>
      </c>
      <c r="C290" s="8" t="s">
        <v>71</v>
      </c>
      <c r="D290" s="22">
        <v>1</v>
      </c>
      <c r="E290" s="13"/>
      <c r="F290" s="13"/>
      <c r="G290" s="69"/>
    </row>
    <row r="291" spans="1:7" ht="30" x14ac:dyDescent="0.25">
      <c r="A291" s="25">
        <v>5</v>
      </c>
      <c r="B291" s="4" t="s">
        <v>187</v>
      </c>
      <c r="C291" s="8" t="s">
        <v>11</v>
      </c>
      <c r="D291" s="22">
        <v>113</v>
      </c>
      <c r="E291" s="13"/>
      <c r="F291" s="13"/>
      <c r="G291" s="69"/>
    </row>
    <row r="292" spans="1:7" x14ac:dyDescent="0.25">
      <c r="A292" s="108" t="s">
        <v>355</v>
      </c>
      <c r="B292" s="108"/>
      <c r="C292" s="108"/>
      <c r="D292" s="108"/>
      <c r="E292" s="13"/>
      <c r="F292" s="20">
        <f>SUM(F279:F291)</f>
        <v>0</v>
      </c>
      <c r="G292" s="72">
        <v>0.64161644654198047</v>
      </c>
    </row>
    <row r="293" spans="1:7" x14ac:dyDescent="0.25">
      <c r="A293" s="110" t="s">
        <v>194</v>
      </c>
      <c r="B293" s="110"/>
      <c r="C293" s="110"/>
      <c r="D293" s="110"/>
      <c r="E293" s="13"/>
      <c r="F293" s="13"/>
      <c r="G293" s="69"/>
    </row>
    <row r="294" spans="1:7" x14ac:dyDescent="0.25">
      <c r="A294" s="110" t="s">
        <v>195</v>
      </c>
      <c r="B294" s="110"/>
      <c r="C294" s="110"/>
      <c r="D294" s="110"/>
      <c r="E294" s="13"/>
      <c r="F294" s="13"/>
      <c r="G294" s="69"/>
    </row>
    <row r="295" spans="1:7" ht="30" x14ac:dyDescent="0.25">
      <c r="A295" s="25">
        <v>1</v>
      </c>
      <c r="B295" s="4" t="s">
        <v>136</v>
      </c>
      <c r="C295" s="8" t="s">
        <v>14</v>
      </c>
      <c r="D295" s="5">
        <v>435.7</v>
      </c>
      <c r="E295" s="13"/>
      <c r="F295" s="13"/>
      <c r="G295" s="69"/>
    </row>
    <row r="296" spans="1:7" ht="30" x14ac:dyDescent="0.25">
      <c r="A296" s="25">
        <v>2</v>
      </c>
      <c r="B296" s="4" t="s">
        <v>137</v>
      </c>
      <c r="C296" s="8" t="s">
        <v>14</v>
      </c>
      <c r="D296" s="5">
        <v>43.1</v>
      </c>
      <c r="E296" s="13"/>
      <c r="F296" s="13"/>
      <c r="G296" s="69"/>
    </row>
    <row r="297" spans="1:7" ht="30" x14ac:dyDescent="0.25">
      <c r="A297" s="25">
        <v>3</v>
      </c>
      <c r="B297" s="4" t="s">
        <v>197</v>
      </c>
      <c r="C297" s="8" t="s">
        <v>14</v>
      </c>
      <c r="D297" s="5">
        <v>172.9</v>
      </c>
      <c r="E297" s="13"/>
      <c r="F297" s="13"/>
      <c r="G297" s="69"/>
    </row>
    <row r="298" spans="1:7" ht="30" x14ac:dyDescent="0.25">
      <c r="A298" s="25">
        <v>4</v>
      </c>
      <c r="B298" s="4" t="s">
        <v>198</v>
      </c>
      <c r="C298" s="8" t="s">
        <v>14</v>
      </c>
      <c r="D298" s="5">
        <v>17.100000000000001</v>
      </c>
      <c r="E298" s="13"/>
      <c r="F298" s="13"/>
      <c r="G298" s="69"/>
    </row>
    <row r="299" spans="1:7" ht="45" x14ac:dyDescent="0.25">
      <c r="A299" s="25">
        <v>5</v>
      </c>
      <c r="B299" s="4" t="s">
        <v>343</v>
      </c>
      <c r="C299" s="8" t="s">
        <v>14</v>
      </c>
      <c r="D299" s="5">
        <v>218.2</v>
      </c>
      <c r="E299" s="13"/>
      <c r="F299" s="13"/>
      <c r="G299" s="69"/>
    </row>
    <row r="300" spans="1:7" ht="30" x14ac:dyDescent="0.25">
      <c r="A300" s="25">
        <v>6</v>
      </c>
      <c r="B300" s="4" t="s">
        <v>29</v>
      </c>
      <c r="C300" s="8" t="s">
        <v>14</v>
      </c>
      <c r="D300" s="5">
        <v>3.1000000000000227</v>
      </c>
      <c r="E300" s="13"/>
      <c r="F300" s="13"/>
      <c r="G300" s="69"/>
    </row>
    <row r="301" spans="1:7" ht="30" x14ac:dyDescent="0.25">
      <c r="A301" s="25">
        <v>7</v>
      </c>
      <c r="B301" s="4" t="s">
        <v>30</v>
      </c>
      <c r="C301" s="8" t="s">
        <v>14</v>
      </c>
      <c r="D301" s="5">
        <v>21.9</v>
      </c>
      <c r="E301" s="13"/>
      <c r="F301" s="13"/>
      <c r="G301" s="69"/>
    </row>
    <row r="302" spans="1:7" ht="15.75" x14ac:dyDescent="0.25">
      <c r="A302" s="25">
        <v>8</v>
      </c>
      <c r="B302" s="4" t="s">
        <v>31</v>
      </c>
      <c r="C302" s="8" t="s">
        <v>14</v>
      </c>
      <c r="D302" s="5">
        <v>27.6</v>
      </c>
      <c r="E302" s="13"/>
      <c r="F302" s="13"/>
      <c r="G302" s="69"/>
    </row>
    <row r="303" spans="1:7" ht="30" x14ac:dyDescent="0.25">
      <c r="A303" s="25">
        <v>9</v>
      </c>
      <c r="B303" s="4" t="s">
        <v>1</v>
      </c>
      <c r="C303" s="8" t="s">
        <v>14</v>
      </c>
      <c r="D303" s="5">
        <v>55.1</v>
      </c>
      <c r="E303" s="13"/>
      <c r="F303" s="13"/>
      <c r="G303" s="69"/>
    </row>
    <row r="304" spans="1:7" ht="30" x14ac:dyDescent="0.25">
      <c r="A304" s="25">
        <v>10</v>
      </c>
      <c r="B304" s="4" t="s">
        <v>32</v>
      </c>
      <c r="C304" s="8" t="s">
        <v>14</v>
      </c>
      <c r="D304" s="5">
        <v>160.69999999999999</v>
      </c>
      <c r="E304" s="13"/>
      <c r="F304" s="13"/>
      <c r="G304" s="69"/>
    </row>
    <row r="305" spans="1:7" ht="30" x14ac:dyDescent="0.25">
      <c r="A305" s="25">
        <v>11</v>
      </c>
      <c r="B305" s="4" t="s">
        <v>184</v>
      </c>
      <c r="C305" s="8" t="s">
        <v>14</v>
      </c>
      <c r="D305" s="5">
        <v>693.8</v>
      </c>
      <c r="E305" s="13"/>
      <c r="F305" s="13"/>
      <c r="G305" s="69"/>
    </row>
    <row r="306" spans="1:7" x14ac:dyDescent="0.25">
      <c r="A306" s="109" t="s">
        <v>196</v>
      </c>
      <c r="B306" s="109"/>
      <c r="C306" s="109"/>
      <c r="D306" s="109"/>
      <c r="E306" s="13"/>
      <c r="F306" s="13"/>
      <c r="G306" s="69"/>
    </row>
    <row r="307" spans="1:7" ht="30" x14ac:dyDescent="0.25">
      <c r="A307" s="25">
        <v>1</v>
      </c>
      <c r="B307" s="4" t="s">
        <v>199</v>
      </c>
      <c r="C307" s="8" t="s">
        <v>11</v>
      </c>
      <c r="D307" s="22">
        <v>760</v>
      </c>
      <c r="E307" s="13"/>
      <c r="F307" s="13"/>
      <c r="G307" s="69"/>
    </row>
    <row r="308" spans="1:7" x14ac:dyDescent="0.25">
      <c r="A308" s="25">
        <v>2</v>
      </c>
      <c r="B308" s="4" t="s">
        <v>192</v>
      </c>
      <c r="C308" s="8" t="s">
        <v>11</v>
      </c>
      <c r="D308" s="22">
        <v>760</v>
      </c>
      <c r="E308" s="13"/>
      <c r="F308" s="13"/>
      <c r="G308" s="69"/>
    </row>
    <row r="309" spans="1:7" ht="15.75" x14ac:dyDescent="0.25">
      <c r="A309" s="25">
        <v>3</v>
      </c>
      <c r="B309" s="4" t="s">
        <v>366</v>
      </c>
      <c r="C309" s="8" t="s">
        <v>2</v>
      </c>
      <c r="D309" s="22">
        <v>4</v>
      </c>
      <c r="E309" s="13"/>
      <c r="F309" s="13"/>
      <c r="G309" s="69"/>
    </row>
    <row r="310" spans="1:7" x14ac:dyDescent="0.25">
      <c r="A310" s="25">
        <v>4</v>
      </c>
      <c r="B310" s="4" t="s">
        <v>200</v>
      </c>
      <c r="C310" s="8" t="s">
        <v>2</v>
      </c>
      <c r="D310" s="22">
        <v>2</v>
      </c>
      <c r="E310" s="13"/>
      <c r="F310" s="13"/>
      <c r="G310" s="69"/>
    </row>
    <row r="311" spans="1:7" ht="30" x14ac:dyDescent="0.25">
      <c r="A311" s="25">
        <v>5</v>
      </c>
      <c r="B311" s="4" t="s">
        <v>193</v>
      </c>
      <c r="C311" s="8" t="s">
        <v>71</v>
      </c>
      <c r="D311" s="22">
        <v>1</v>
      </c>
      <c r="E311" s="13"/>
      <c r="F311" s="13"/>
      <c r="G311" s="69"/>
    </row>
    <row r="312" spans="1:7" ht="30" x14ac:dyDescent="0.25">
      <c r="A312" s="25">
        <v>6</v>
      </c>
      <c r="B312" s="4" t="s">
        <v>187</v>
      </c>
      <c r="C312" s="8" t="s">
        <v>11</v>
      </c>
      <c r="D312" s="22">
        <v>760</v>
      </c>
      <c r="E312" s="13"/>
      <c r="F312" s="13"/>
      <c r="G312" s="69"/>
    </row>
    <row r="313" spans="1:7" ht="15" customHeight="1" x14ac:dyDescent="0.25">
      <c r="A313" s="108" t="s">
        <v>356</v>
      </c>
      <c r="B313" s="108"/>
      <c r="C313" s="108"/>
      <c r="D313" s="108"/>
      <c r="E313" s="13"/>
      <c r="F313" s="20">
        <f>SUM(F295:F312)</f>
        <v>0</v>
      </c>
      <c r="G313" s="72">
        <v>3.7294204946273624</v>
      </c>
    </row>
    <row r="314" spans="1:7" x14ac:dyDescent="0.25">
      <c r="A314" s="110" t="s">
        <v>201</v>
      </c>
      <c r="B314" s="110"/>
      <c r="C314" s="110"/>
      <c r="D314" s="110"/>
      <c r="E314" s="13"/>
      <c r="F314" s="13"/>
      <c r="G314" s="69"/>
    </row>
    <row r="315" spans="1:7" x14ac:dyDescent="0.25">
      <c r="A315" s="110" t="s">
        <v>202</v>
      </c>
      <c r="B315" s="110"/>
      <c r="C315" s="110"/>
      <c r="D315" s="110"/>
      <c r="E315" s="13"/>
      <c r="F315" s="13"/>
      <c r="G315" s="69"/>
    </row>
    <row r="316" spans="1:7" ht="45" x14ac:dyDescent="0.25">
      <c r="A316" s="25">
        <v>1</v>
      </c>
      <c r="B316" s="4" t="s">
        <v>343</v>
      </c>
      <c r="C316" s="8" t="s">
        <v>14</v>
      </c>
      <c r="D316" s="5">
        <v>28.7</v>
      </c>
      <c r="E316" s="13"/>
      <c r="F316" s="13"/>
      <c r="G316" s="69"/>
    </row>
    <row r="317" spans="1:7" ht="30" x14ac:dyDescent="0.25">
      <c r="A317" s="25">
        <v>2</v>
      </c>
      <c r="B317" s="4" t="s">
        <v>29</v>
      </c>
      <c r="C317" s="8" t="s">
        <v>14</v>
      </c>
      <c r="D317" s="5">
        <v>80.399999999999991</v>
      </c>
      <c r="E317" s="13"/>
      <c r="F317" s="13"/>
      <c r="G317" s="69"/>
    </row>
    <row r="318" spans="1:7" ht="30" x14ac:dyDescent="0.25">
      <c r="A318" s="25">
        <v>3</v>
      </c>
      <c r="B318" s="4" t="s">
        <v>30</v>
      </c>
      <c r="C318" s="8" t="s">
        <v>14</v>
      </c>
      <c r="D318" s="5">
        <v>10.9</v>
      </c>
      <c r="E318" s="13"/>
      <c r="F318" s="13"/>
      <c r="G318" s="69"/>
    </row>
    <row r="319" spans="1:7" ht="15.75" x14ac:dyDescent="0.25">
      <c r="A319" s="25">
        <v>4</v>
      </c>
      <c r="B319" s="4" t="s">
        <v>31</v>
      </c>
      <c r="C319" s="8" t="s">
        <v>14</v>
      </c>
      <c r="D319" s="5">
        <v>3.6</v>
      </c>
      <c r="E319" s="13"/>
      <c r="F319" s="13"/>
      <c r="G319" s="69"/>
    </row>
    <row r="320" spans="1:7" ht="30" x14ac:dyDescent="0.25">
      <c r="A320" s="25">
        <v>5</v>
      </c>
      <c r="B320" s="4" t="s">
        <v>1</v>
      </c>
      <c r="C320" s="8" t="s">
        <v>14</v>
      </c>
      <c r="D320" s="5">
        <v>7.3</v>
      </c>
      <c r="E320" s="13"/>
      <c r="F320" s="13"/>
      <c r="G320" s="69"/>
    </row>
    <row r="321" spans="1:7" ht="30" x14ac:dyDescent="0.25">
      <c r="A321" s="25">
        <v>6</v>
      </c>
      <c r="B321" s="4" t="s">
        <v>32</v>
      </c>
      <c r="C321" s="8" t="s">
        <v>14</v>
      </c>
      <c r="D321" s="5">
        <v>21.1</v>
      </c>
      <c r="E321" s="13"/>
      <c r="F321" s="13"/>
      <c r="G321" s="69"/>
    </row>
    <row r="322" spans="1:7" ht="30" x14ac:dyDescent="0.25">
      <c r="A322" s="25">
        <v>7</v>
      </c>
      <c r="B322" s="4" t="s">
        <v>184</v>
      </c>
      <c r="C322" s="8" t="s">
        <v>14</v>
      </c>
      <c r="D322" s="5">
        <v>91.3</v>
      </c>
      <c r="E322" s="13"/>
      <c r="F322" s="13"/>
      <c r="G322" s="69"/>
    </row>
    <row r="323" spans="1:7" ht="15" customHeight="1" x14ac:dyDescent="0.25">
      <c r="A323" s="109" t="s">
        <v>357</v>
      </c>
      <c r="B323" s="109"/>
      <c r="C323" s="109"/>
      <c r="D323" s="109"/>
      <c r="E323" s="13"/>
      <c r="F323" s="13"/>
      <c r="G323" s="69"/>
    </row>
    <row r="324" spans="1:7" ht="30" x14ac:dyDescent="0.25">
      <c r="A324" s="25">
        <v>1</v>
      </c>
      <c r="B324" s="4" t="s">
        <v>203</v>
      </c>
      <c r="C324" s="8" t="s">
        <v>11</v>
      </c>
      <c r="D324" s="22">
        <v>100</v>
      </c>
      <c r="E324" s="13"/>
      <c r="F324" s="13"/>
      <c r="G324" s="69"/>
    </row>
    <row r="325" spans="1:7" x14ac:dyDescent="0.25">
      <c r="A325" s="25">
        <v>2</v>
      </c>
      <c r="B325" s="4" t="s">
        <v>146</v>
      </c>
      <c r="C325" s="8" t="s">
        <v>11</v>
      </c>
      <c r="D325" s="22">
        <v>100</v>
      </c>
      <c r="E325" s="13"/>
      <c r="F325" s="13"/>
      <c r="G325" s="69"/>
    </row>
    <row r="326" spans="1:7" ht="30" x14ac:dyDescent="0.25">
      <c r="A326" s="25">
        <v>3</v>
      </c>
      <c r="B326" s="4" t="s">
        <v>193</v>
      </c>
      <c r="C326" s="8" t="s">
        <v>71</v>
      </c>
      <c r="D326" s="22">
        <v>1</v>
      </c>
      <c r="E326" s="13"/>
      <c r="F326" s="13"/>
      <c r="G326" s="69"/>
    </row>
    <row r="327" spans="1:7" ht="30" x14ac:dyDescent="0.25">
      <c r="A327" s="25">
        <v>4</v>
      </c>
      <c r="B327" s="4" t="s">
        <v>204</v>
      </c>
      <c r="C327" s="8" t="s">
        <v>11</v>
      </c>
      <c r="D327" s="22">
        <v>100</v>
      </c>
      <c r="E327" s="13"/>
      <c r="F327" s="13"/>
      <c r="G327" s="69"/>
    </row>
    <row r="328" spans="1:7" x14ac:dyDescent="0.25">
      <c r="A328" s="108" t="s">
        <v>358</v>
      </c>
      <c r="B328" s="108"/>
      <c r="C328" s="108"/>
      <c r="D328" s="108"/>
      <c r="E328" s="13"/>
      <c r="F328" s="20">
        <f>SUM(F316:F327)</f>
        <v>0</v>
      </c>
      <c r="G328" s="72">
        <v>0.56692544527512567</v>
      </c>
    </row>
    <row r="329" spans="1:7" x14ac:dyDescent="0.25">
      <c r="A329" s="110" t="s">
        <v>205</v>
      </c>
      <c r="B329" s="110"/>
      <c r="C329" s="110"/>
      <c r="D329" s="110"/>
      <c r="E329" s="13"/>
      <c r="F329" s="13"/>
      <c r="G329" s="69"/>
    </row>
    <row r="330" spans="1:7" x14ac:dyDescent="0.25">
      <c r="A330" s="110" t="s">
        <v>206</v>
      </c>
      <c r="B330" s="110"/>
      <c r="C330" s="110"/>
      <c r="D330" s="110"/>
      <c r="E330" s="13"/>
      <c r="F330" s="13"/>
      <c r="G330" s="69"/>
    </row>
    <row r="331" spans="1:7" ht="30" x14ac:dyDescent="0.25">
      <c r="A331" s="25">
        <v>1</v>
      </c>
      <c r="B331" s="4" t="s">
        <v>136</v>
      </c>
      <c r="C331" s="8" t="s">
        <v>14</v>
      </c>
      <c r="D331" s="5">
        <v>154.9</v>
      </c>
      <c r="E331" s="13"/>
      <c r="F331" s="13"/>
      <c r="G331" s="69"/>
    </row>
    <row r="332" spans="1:7" ht="30" x14ac:dyDescent="0.25">
      <c r="A332" s="25">
        <v>2</v>
      </c>
      <c r="B332" s="4" t="s">
        <v>137</v>
      </c>
      <c r="C332" s="8" t="s">
        <v>14</v>
      </c>
      <c r="D332" s="5">
        <v>15.5</v>
      </c>
      <c r="E332" s="13"/>
      <c r="F332" s="13"/>
      <c r="G332" s="69"/>
    </row>
    <row r="333" spans="1:7" ht="45" x14ac:dyDescent="0.25">
      <c r="A333" s="25">
        <v>3</v>
      </c>
      <c r="B333" s="4" t="s">
        <v>343</v>
      </c>
      <c r="C333" s="8" t="s">
        <v>14</v>
      </c>
      <c r="D333" s="5">
        <v>83.2</v>
      </c>
      <c r="E333" s="13"/>
      <c r="F333" s="13"/>
      <c r="G333" s="69"/>
    </row>
    <row r="334" spans="1:7" ht="30" x14ac:dyDescent="0.25">
      <c r="A334" s="25">
        <v>4</v>
      </c>
      <c r="B334" s="4" t="s">
        <v>29</v>
      </c>
      <c r="C334" s="8" t="s">
        <v>14</v>
      </c>
      <c r="D334" s="5">
        <v>78.3</v>
      </c>
      <c r="E334" s="13"/>
      <c r="F334" s="13"/>
      <c r="G334" s="69"/>
    </row>
    <row r="335" spans="1:7" ht="30" x14ac:dyDescent="0.25">
      <c r="A335" s="25">
        <v>5</v>
      </c>
      <c r="B335" s="4" t="s">
        <v>30</v>
      </c>
      <c r="C335" s="8" t="s">
        <v>14</v>
      </c>
      <c r="D335" s="5">
        <v>16.2</v>
      </c>
      <c r="E335" s="13"/>
      <c r="F335" s="13"/>
      <c r="G335" s="69"/>
    </row>
    <row r="336" spans="1:7" ht="15.75" x14ac:dyDescent="0.25">
      <c r="A336" s="25">
        <v>6</v>
      </c>
      <c r="B336" s="4" t="s">
        <v>31</v>
      </c>
      <c r="C336" s="8" t="s">
        <v>14</v>
      </c>
      <c r="D336" s="5">
        <v>10.5</v>
      </c>
      <c r="E336" s="13"/>
      <c r="F336" s="13"/>
      <c r="G336" s="69"/>
    </row>
    <row r="337" spans="1:7" ht="30" x14ac:dyDescent="0.25">
      <c r="A337" s="25">
        <v>7</v>
      </c>
      <c r="B337" s="4" t="s">
        <v>1</v>
      </c>
      <c r="C337" s="8" t="s">
        <v>14</v>
      </c>
      <c r="D337" s="5">
        <v>21</v>
      </c>
      <c r="E337" s="13"/>
      <c r="F337" s="13"/>
      <c r="G337" s="69"/>
    </row>
    <row r="338" spans="1:7" ht="30" x14ac:dyDescent="0.25">
      <c r="A338" s="25">
        <v>8</v>
      </c>
      <c r="B338" s="4" t="s">
        <v>32</v>
      </c>
      <c r="C338" s="8" t="s">
        <v>14</v>
      </c>
      <c r="D338" s="5">
        <v>61.3</v>
      </c>
      <c r="E338" s="13"/>
      <c r="F338" s="13"/>
      <c r="G338" s="69"/>
    </row>
    <row r="339" spans="1:7" ht="30" x14ac:dyDescent="0.25">
      <c r="A339" s="25">
        <v>9</v>
      </c>
      <c r="B339" s="4" t="s">
        <v>184</v>
      </c>
      <c r="C339" s="8" t="s">
        <v>14</v>
      </c>
      <c r="D339" s="5">
        <v>264.8</v>
      </c>
      <c r="E339" s="13"/>
      <c r="F339" s="13"/>
      <c r="G339" s="69"/>
    </row>
    <row r="340" spans="1:7" x14ac:dyDescent="0.25">
      <c r="A340" s="109" t="s">
        <v>207</v>
      </c>
      <c r="B340" s="109"/>
      <c r="C340" s="109"/>
      <c r="D340" s="109"/>
      <c r="E340" s="13"/>
      <c r="F340" s="13"/>
      <c r="G340" s="69"/>
    </row>
    <row r="341" spans="1:7" ht="30" x14ac:dyDescent="0.25">
      <c r="A341" s="25">
        <v>1</v>
      </c>
      <c r="B341" s="4" t="s">
        <v>208</v>
      </c>
      <c r="C341" s="8" t="s">
        <v>11</v>
      </c>
      <c r="D341" s="22">
        <v>290</v>
      </c>
      <c r="E341" s="13"/>
      <c r="F341" s="13"/>
      <c r="G341" s="69"/>
    </row>
    <row r="342" spans="1:7" x14ac:dyDescent="0.25">
      <c r="A342" s="25">
        <v>2</v>
      </c>
      <c r="B342" s="4" t="s">
        <v>192</v>
      </c>
      <c r="C342" s="8" t="s">
        <v>11</v>
      </c>
      <c r="D342" s="22">
        <v>290</v>
      </c>
      <c r="E342" s="13"/>
      <c r="F342" s="13"/>
      <c r="G342" s="69"/>
    </row>
    <row r="343" spans="1:7" ht="30" x14ac:dyDescent="0.25">
      <c r="A343" s="25">
        <v>3</v>
      </c>
      <c r="B343" s="4" t="s">
        <v>359</v>
      </c>
      <c r="C343" s="8" t="s">
        <v>2</v>
      </c>
      <c r="D343" s="22">
        <v>1</v>
      </c>
      <c r="E343" s="13"/>
      <c r="F343" s="13"/>
      <c r="G343" s="69"/>
    </row>
    <row r="344" spans="1:7" ht="30" x14ac:dyDescent="0.25">
      <c r="A344" s="25">
        <v>4</v>
      </c>
      <c r="B344" s="4" t="s">
        <v>204</v>
      </c>
      <c r="C344" s="8" t="s">
        <v>11</v>
      </c>
      <c r="D344" s="22">
        <v>290</v>
      </c>
      <c r="E344" s="13"/>
      <c r="F344" s="13"/>
      <c r="G344" s="69"/>
    </row>
    <row r="345" spans="1:7" x14ac:dyDescent="0.25">
      <c r="A345" s="108" t="s">
        <v>360</v>
      </c>
      <c r="B345" s="108"/>
      <c r="C345" s="108"/>
      <c r="D345" s="108"/>
      <c r="E345" s="13"/>
      <c r="F345" s="20">
        <f>SUM(F331:F344)</f>
        <v>0</v>
      </c>
      <c r="G345" s="72">
        <v>1.4773479318377625</v>
      </c>
    </row>
    <row r="346" spans="1:7" ht="15" customHeight="1" x14ac:dyDescent="0.25">
      <c r="A346" s="110" t="s">
        <v>209</v>
      </c>
      <c r="B346" s="110"/>
      <c r="C346" s="110"/>
      <c r="D346" s="110"/>
      <c r="E346" s="13"/>
      <c r="F346" s="13"/>
      <c r="G346" s="69"/>
    </row>
    <row r="347" spans="1:7" ht="15" customHeight="1" x14ac:dyDescent="0.25">
      <c r="A347" s="110" t="s">
        <v>210</v>
      </c>
      <c r="B347" s="110"/>
      <c r="C347" s="110"/>
      <c r="D347" s="110"/>
      <c r="E347" s="13"/>
      <c r="F347" s="13"/>
      <c r="G347" s="69"/>
    </row>
    <row r="348" spans="1:7" ht="45" x14ac:dyDescent="0.25">
      <c r="A348" s="25">
        <v>1</v>
      </c>
      <c r="B348" s="4" t="s">
        <v>343</v>
      </c>
      <c r="C348" s="8" t="s">
        <v>14</v>
      </c>
      <c r="D348" s="5">
        <v>45.9</v>
      </c>
      <c r="E348" s="13"/>
      <c r="F348" s="13"/>
      <c r="G348" s="69"/>
    </row>
    <row r="349" spans="1:7" ht="30" x14ac:dyDescent="0.25">
      <c r="A349" s="25">
        <v>2</v>
      </c>
      <c r="B349" s="4" t="s">
        <v>29</v>
      </c>
      <c r="C349" s="8" t="s">
        <v>14</v>
      </c>
      <c r="D349" s="5">
        <v>128.6</v>
      </c>
      <c r="E349" s="13"/>
      <c r="F349" s="13"/>
      <c r="G349" s="69"/>
    </row>
    <row r="350" spans="1:7" ht="30" x14ac:dyDescent="0.25">
      <c r="A350" s="25">
        <v>3</v>
      </c>
      <c r="B350" s="4" t="s">
        <v>30</v>
      </c>
      <c r="C350" s="8" t="s">
        <v>14</v>
      </c>
      <c r="D350" s="5">
        <v>17.5</v>
      </c>
      <c r="E350" s="13"/>
      <c r="F350" s="13"/>
      <c r="G350" s="69"/>
    </row>
    <row r="351" spans="1:7" ht="15.75" x14ac:dyDescent="0.25">
      <c r="A351" s="25">
        <v>4</v>
      </c>
      <c r="B351" s="4" t="s">
        <v>31</v>
      </c>
      <c r="C351" s="8" t="s">
        <v>14</v>
      </c>
      <c r="D351" s="5">
        <v>5.8</v>
      </c>
      <c r="E351" s="13"/>
      <c r="F351" s="13"/>
      <c r="G351" s="69"/>
    </row>
    <row r="352" spans="1:7" ht="30" x14ac:dyDescent="0.25">
      <c r="A352" s="25">
        <v>5</v>
      </c>
      <c r="B352" s="4" t="s">
        <v>1</v>
      </c>
      <c r="C352" s="8" t="s">
        <v>14</v>
      </c>
      <c r="D352" s="5">
        <v>11.6</v>
      </c>
      <c r="E352" s="13"/>
      <c r="F352" s="13"/>
      <c r="G352" s="69"/>
    </row>
    <row r="353" spans="1:7" ht="30" x14ac:dyDescent="0.25">
      <c r="A353" s="25">
        <v>6</v>
      </c>
      <c r="B353" s="4" t="s">
        <v>32</v>
      </c>
      <c r="C353" s="8" t="s">
        <v>14</v>
      </c>
      <c r="D353" s="5">
        <v>33.799999999999997</v>
      </c>
      <c r="E353" s="13"/>
      <c r="F353" s="13"/>
      <c r="G353" s="69"/>
    </row>
    <row r="354" spans="1:7" ht="30" x14ac:dyDescent="0.25">
      <c r="A354" s="25">
        <v>7</v>
      </c>
      <c r="B354" s="4" t="s">
        <v>184</v>
      </c>
      <c r="C354" s="8" t="s">
        <v>14</v>
      </c>
      <c r="D354" s="5">
        <v>146.1</v>
      </c>
      <c r="E354" s="13"/>
      <c r="F354" s="13"/>
      <c r="G354" s="69"/>
    </row>
    <row r="355" spans="1:7" x14ac:dyDescent="0.25">
      <c r="A355" s="109" t="s">
        <v>211</v>
      </c>
      <c r="B355" s="109"/>
      <c r="C355" s="109"/>
      <c r="D355" s="109"/>
      <c r="E355" s="13"/>
      <c r="F355" s="13"/>
      <c r="G355" s="69"/>
    </row>
    <row r="356" spans="1:7" ht="30" x14ac:dyDescent="0.25">
      <c r="A356" s="25">
        <v>1</v>
      </c>
      <c r="B356" s="4" t="s">
        <v>208</v>
      </c>
      <c r="C356" s="8" t="s">
        <v>11</v>
      </c>
      <c r="D356" s="22">
        <v>160</v>
      </c>
      <c r="E356" s="13"/>
      <c r="F356" s="13"/>
      <c r="G356" s="69"/>
    </row>
    <row r="357" spans="1:7" x14ac:dyDescent="0.25">
      <c r="A357" s="25">
        <v>2</v>
      </c>
      <c r="B357" s="4" t="s">
        <v>192</v>
      </c>
      <c r="C357" s="8" t="s">
        <v>11</v>
      </c>
      <c r="D357" s="22">
        <v>160</v>
      </c>
      <c r="E357" s="13"/>
      <c r="F357" s="13"/>
      <c r="G357" s="69"/>
    </row>
    <row r="358" spans="1:7" ht="30.75" x14ac:dyDescent="0.25">
      <c r="A358" s="25">
        <v>3</v>
      </c>
      <c r="B358" s="4" t="s">
        <v>367</v>
      </c>
      <c r="C358" s="8" t="s">
        <v>2</v>
      </c>
      <c r="D358" s="22">
        <v>1</v>
      </c>
      <c r="E358" s="13"/>
      <c r="F358" s="13"/>
      <c r="G358" s="69"/>
    </row>
    <row r="359" spans="1:7" ht="30" x14ac:dyDescent="0.25">
      <c r="A359" s="25">
        <v>4</v>
      </c>
      <c r="B359" s="4" t="s">
        <v>193</v>
      </c>
      <c r="C359" s="8" t="s">
        <v>71</v>
      </c>
      <c r="D359" s="22">
        <v>1</v>
      </c>
      <c r="E359" s="13"/>
      <c r="F359" s="13"/>
      <c r="G359" s="69"/>
    </row>
    <row r="360" spans="1:7" ht="30" x14ac:dyDescent="0.25">
      <c r="A360" s="25">
        <v>5</v>
      </c>
      <c r="B360" s="4" t="s">
        <v>204</v>
      </c>
      <c r="C360" s="8" t="s">
        <v>11</v>
      </c>
      <c r="D360" s="22">
        <v>160</v>
      </c>
      <c r="E360" s="13"/>
      <c r="F360" s="13"/>
      <c r="G360" s="69"/>
    </row>
    <row r="361" spans="1:7" x14ac:dyDescent="0.25">
      <c r="A361" s="108" t="s">
        <v>361</v>
      </c>
      <c r="B361" s="108"/>
      <c r="C361" s="108"/>
      <c r="D361" s="108"/>
      <c r="E361" s="13"/>
      <c r="F361" s="20">
        <f>SUM(F348:F360)</f>
        <v>0</v>
      </c>
      <c r="G361" s="72">
        <v>0.90769151463202025</v>
      </c>
    </row>
    <row r="362" spans="1:7" x14ac:dyDescent="0.25">
      <c r="A362" s="110" t="s">
        <v>212</v>
      </c>
      <c r="B362" s="110"/>
      <c r="C362" s="110"/>
      <c r="D362" s="110"/>
      <c r="E362" s="13"/>
      <c r="F362" s="13"/>
      <c r="G362" s="69"/>
    </row>
    <row r="363" spans="1:7" x14ac:dyDescent="0.25">
      <c r="A363" s="110" t="s">
        <v>213</v>
      </c>
      <c r="B363" s="110"/>
      <c r="C363" s="110"/>
      <c r="D363" s="110"/>
      <c r="E363" s="13"/>
      <c r="F363" s="13"/>
      <c r="G363" s="69"/>
    </row>
    <row r="364" spans="1:7" ht="45" x14ac:dyDescent="0.25">
      <c r="A364" s="25">
        <v>1</v>
      </c>
      <c r="B364" s="4" t="s">
        <v>343</v>
      </c>
      <c r="C364" s="8" t="s">
        <v>14</v>
      </c>
      <c r="D364" s="5">
        <v>45.9</v>
      </c>
      <c r="E364" s="13"/>
      <c r="F364" s="13"/>
      <c r="G364" s="69"/>
    </row>
    <row r="365" spans="1:7" ht="30" x14ac:dyDescent="0.25">
      <c r="A365" s="25">
        <v>2</v>
      </c>
      <c r="B365" s="4" t="s">
        <v>29</v>
      </c>
      <c r="C365" s="8" t="s">
        <v>14</v>
      </c>
      <c r="D365" s="5">
        <v>128.6</v>
      </c>
      <c r="E365" s="13"/>
      <c r="F365" s="13"/>
      <c r="G365" s="69"/>
    </row>
    <row r="366" spans="1:7" ht="30" x14ac:dyDescent="0.25">
      <c r="A366" s="25">
        <v>3</v>
      </c>
      <c r="B366" s="4" t="s">
        <v>30</v>
      </c>
      <c r="C366" s="8" t="s">
        <v>14</v>
      </c>
      <c r="D366" s="5">
        <v>17.5</v>
      </c>
      <c r="E366" s="13"/>
      <c r="F366" s="13"/>
      <c r="G366" s="69"/>
    </row>
    <row r="367" spans="1:7" ht="15.75" x14ac:dyDescent="0.25">
      <c r="A367" s="25">
        <v>4</v>
      </c>
      <c r="B367" s="4" t="s">
        <v>31</v>
      </c>
      <c r="C367" s="8" t="s">
        <v>14</v>
      </c>
      <c r="D367" s="5">
        <v>5.8</v>
      </c>
      <c r="E367" s="13"/>
      <c r="F367" s="13"/>
      <c r="G367" s="69"/>
    </row>
    <row r="368" spans="1:7" ht="30" x14ac:dyDescent="0.25">
      <c r="A368" s="25">
        <v>5</v>
      </c>
      <c r="B368" s="4" t="s">
        <v>1</v>
      </c>
      <c r="C368" s="8" t="s">
        <v>14</v>
      </c>
      <c r="D368" s="5">
        <v>11.6</v>
      </c>
      <c r="E368" s="13"/>
      <c r="F368" s="13"/>
      <c r="G368" s="69"/>
    </row>
    <row r="369" spans="1:7" ht="30" x14ac:dyDescent="0.25">
      <c r="A369" s="25">
        <v>6</v>
      </c>
      <c r="B369" s="4" t="s">
        <v>32</v>
      </c>
      <c r="C369" s="8" t="s">
        <v>14</v>
      </c>
      <c r="D369" s="5">
        <v>33.799999999999997</v>
      </c>
      <c r="E369" s="13"/>
      <c r="F369" s="13"/>
      <c r="G369" s="69"/>
    </row>
    <row r="370" spans="1:7" ht="30" x14ac:dyDescent="0.25">
      <c r="A370" s="25">
        <v>7</v>
      </c>
      <c r="B370" s="4" t="s">
        <v>184</v>
      </c>
      <c r="C370" s="8" t="s">
        <v>14</v>
      </c>
      <c r="D370" s="5">
        <v>146.1</v>
      </c>
      <c r="E370" s="13"/>
      <c r="F370" s="13"/>
      <c r="G370" s="69"/>
    </row>
    <row r="371" spans="1:7" x14ac:dyDescent="0.25">
      <c r="A371" s="109" t="s">
        <v>218</v>
      </c>
      <c r="B371" s="109"/>
      <c r="C371" s="109"/>
      <c r="D371" s="109"/>
      <c r="E371" s="13"/>
      <c r="F371" s="13"/>
      <c r="G371" s="69"/>
    </row>
    <row r="372" spans="1:7" ht="30" x14ac:dyDescent="0.25">
      <c r="A372" s="25">
        <v>1</v>
      </c>
      <c r="B372" s="4" t="s">
        <v>208</v>
      </c>
      <c r="C372" s="8" t="s">
        <v>11</v>
      </c>
      <c r="D372" s="22">
        <v>160</v>
      </c>
      <c r="E372" s="13"/>
      <c r="F372" s="13"/>
      <c r="G372" s="69"/>
    </row>
    <row r="373" spans="1:7" x14ac:dyDescent="0.25">
      <c r="A373" s="25">
        <v>2</v>
      </c>
      <c r="B373" s="4" t="s">
        <v>192</v>
      </c>
      <c r="C373" s="8" t="s">
        <v>11</v>
      </c>
      <c r="D373" s="22">
        <v>160</v>
      </c>
      <c r="E373" s="13"/>
      <c r="F373" s="13"/>
      <c r="G373" s="69"/>
    </row>
    <row r="374" spans="1:7" ht="15.75" x14ac:dyDescent="0.25">
      <c r="A374" s="25">
        <v>3</v>
      </c>
      <c r="B374" s="4" t="s">
        <v>368</v>
      </c>
      <c r="C374" s="8" t="s">
        <v>2</v>
      </c>
      <c r="D374" s="22">
        <v>1</v>
      </c>
      <c r="E374" s="13"/>
      <c r="F374" s="13"/>
      <c r="G374" s="69"/>
    </row>
    <row r="375" spans="1:7" ht="30" x14ac:dyDescent="0.25">
      <c r="A375" s="25">
        <v>4</v>
      </c>
      <c r="B375" s="4" t="s">
        <v>193</v>
      </c>
      <c r="C375" s="8" t="s">
        <v>71</v>
      </c>
      <c r="D375" s="22">
        <v>1</v>
      </c>
      <c r="E375" s="13"/>
      <c r="F375" s="13"/>
      <c r="G375" s="69"/>
    </row>
    <row r="376" spans="1:7" ht="30" x14ac:dyDescent="0.25">
      <c r="A376" s="25">
        <v>5</v>
      </c>
      <c r="B376" s="4" t="s">
        <v>204</v>
      </c>
      <c r="C376" s="8" t="s">
        <v>11</v>
      </c>
      <c r="D376" s="22">
        <v>160</v>
      </c>
      <c r="E376" s="13"/>
      <c r="F376" s="13"/>
      <c r="G376" s="69"/>
    </row>
    <row r="377" spans="1:7" x14ac:dyDescent="0.25">
      <c r="A377" s="108" t="s">
        <v>362</v>
      </c>
      <c r="B377" s="108"/>
      <c r="C377" s="108"/>
      <c r="D377" s="108"/>
      <c r="E377" s="13"/>
      <c r="F377" s="20">
        <f>SUM(F364:F376)</f>
        <v>0</v>
      </c>
      <c r="G377" s="72">
        <v>0.90758610521941152</v>
      </c>
    </row>
    <row r="378" spans="1:7" x14ac:dyDescent="0.25">
      <c r="A378" s="110" t="s">
        <v>214</v>
      </c>
      <c r="B378" s="110"/>
      <c r="C378" s="110"/>
      <c r="D378" s="110"/>
      <c r="E378" s="13"/>
      <c r="F378" s="13"/>
      <c r="G378" s="69"/>
    </row>
    <row r="379" spans="1:7" x14ac:dyDescent="0.25">
      <c r="A379" s="110" t="s">
        <v>215</v>
      </c>
      <c r="B379" s="110"/>
      <c r="C379" s="110"/>
      <c r="D379" s="110"/>
      <c r="E379" s="13"/>
      <c r="F379" s="13"/>
      <c r="G379" s="69"/>
    </row>
    <row r="380" spans="1:7" ht="45" x14ac:dyDescent="0.25">
      <c r="A380" s="25">
        <v>1</v>
      </c>
      <c r="B380" s="4" t="s">
        <v>343</v>
      </c>
      <c r="C380" s="8" t="s">
        <v>14</v>
      </c>
      <c r="D380" s="5">
        <v>73.2</v>
      </c>
      <c r="E380" s="13"/>
      <c r="F380" s="13"/>
      <c r="G380" s="69"/>
    </row>
    <row r="381" spans="1:7" ht="30" x14ac:dyDescent="0.25">
      <c r="A381" s="25">
        <v>2</v>
      </c>
      <c r="B381" s="4" t="s">
        <v>29</v>
      </c>
      <c r="C381" s="8" t="s">
        <v>14</v>
      </c>
      <c r="D381" s="5">
        <v>205</v>
      </c>
      <c r="E381" s="13"/>
      <c r="F381" s="13"/>
      <c r="G381" s="69"/>
    </row>
    <row r="382" spans="1:7" ht="30" x14ac:dyDescent="0.25">
      <c r="A382" s="25">
        <v>3</v>
      </c>
      <c r="B382" s="4" t="s">
        <v>30</v>
      </c>
      <c r="C382" s="8" t="s">
        <v>14</v>
      </c>
      <c r="D382" s="5">
        <v>27.8</v>
      </c>
      <c r="E382" s="13"/>
      <c r="F382" s="13"/>
      <c r="G382" s="69"/>
    </row>
    <row r="383" spans="1:7" ht="15.75" x14ac:dyDescent="0.25">
      <c r="A383" s="25">
        <v>4</v>
      </c>
      <c r="B383" s="4" t="s">
        <v>31</v>
      </c>
      <c r="C383" s="8" t="s">
        <v>14</v>
      </c>
      <c r="D383" s="5">
        <v>9.1999999999999993</v>
      </c>
      <c r="E383" s="13"/>
      <c r="F383" s="13"/>
      <c r="G383" s="69"/>
    </row>
    <row r="384" spans="1:7" ht="30" x14ac:dyDescent="0.25">
      <c r="A384" s="25">
        <v>5</v>
      </c>
      <c r="B384" s="4" t="s">
        <v>1</v>
      </c>
      <c r="C384" s="8" t="s">
        <v>14</v>
      </c>
      <c r="D384" s="5">
        <v>18.5</v>
      </c>
      <c r="E384" s="13"/>
      <c r="F384" s="13"/>
      <c r="G384" s="69"/>
    </row>
    <row r="385" spans="1:7" ht="30" x14ac:dyDescent="0.25">
      <c r="A385" s="25">
        <v>6</v>
      </c>
      <c r="B385" s="4" t="s">
        <v>32</v>
      </c>
      <c r="C385" s="8" t="s">
        <v>14</v>
      </c>
      <c r="D385" s="5">
        <v>53.9</v>
      </c>
      <c r="E385" s="13"/>
      <c r="F385" s="13"/>
      <c r="G385" s="69"/>
    </row>
    <row r="386" spans="1:7" ht="30" x14ac:dyDescent="0.25">
      <c r="A386" s="25">
        <v>7</v>
      </c>
      <c r="B386" s="4" t="s">
        <v>184</v>
      </c>
      <c r="C386" s="8" t="s">
        <v>14</v>
      </c>
      <c r="D386" s="5">
        <v>232.8</v>
      </c>
      <c r="E386" s="13"/>
      <c r="F386" s="13"/>
      <c r="G386" s="69"/>
    </row>
    <row r="387" spans="1:7" x14ac:dyDescent="0.25">
      <c r="A387" s="109" t="s">
        <v>216</v>
      </c>
      <c r="B387" s="109"/>
      <c r="C387" s="109"/>
      <c r="D387" s="109"/>
      <c r="E387" s="13"/>
      <c r="F387" s="13"/>
      <c r="G387" s="69"/>
    </row>
    <row r="388" spans="1:7" ht="30" x14ac:dyDescent="0.25">
      <c r="A388" s="25">
        <v>1</v>
      </c>
      <c r="B388" s="4" t="s">
        <v>208</v>
      </c>
      <c r="C388" s="8" t="s">
        <v>11</v>
      </c>
      <c r="D388" s="22">
        <v>255</v>
      </c>
      <c r="E388" s="13"/>
      <c r="F388" s="13"/>
      <c r="G388" s="69"/>
    </row>
    <row r="389" spans="1:7" x14ac:dyDescent="0.25">
      <c r="A389" s="25">
        <v>2</v>
      </c>
      <c r="B389" s="4" t="s">
        <v>192</v>
      </c>
      <c r="C389" s="8" t="s">
        <v>11</v>
      </c>
      <c r="D389" s="22">
        <v>255</v>
      </c>
      <c r="E389" s="13"/>
      <c r="F389" s="13"/>
      <c r="G389" s="69"/>
    </row>
    <row r="390" spans="1:7" ht="15.75" x14ac:dyDescent="0.25">
      <c r="A390" s="25">
        <v>3</v>
      </c>
      <c r="B390" s="4" t="s">
        <v>219</v>
      </c>
      <c r="C390" s="8" t="s">
        <v>2</v>
      </c>
      <c r="D390" s="22">
        <v>1</v>
      </c>
      <c r="E390" s="13"/>
      <c r="F390" s="13"/>
      <c r="G390" s="69"/>
    </row>
    <row r="391" spans="1:7" ht="30.75" x14ac:dyDescent="0.25">
      <c r="A391" s="25">
        <v>4</v>
      </c>
      <c r="B391" s="4" t="s">
        <v>220</v>
      </c>
      <c r="C391" s="8" t="s">
        <v>2</v>
      </c>
      <c r="D391" s="22">
        <v>1</v>
      </c>
      <c r="E391" s="13"/>
      <c r="F391" s="13"/>
      <c r="G391" s="69"/>
    </row>
    <row r="392" spans="1:7" ht="30" x14ac:dyDescent="0.25">
      <c r="A392" s="25">
        <v>5</v>
      </c>
      <c r="B392" s="4" t="s">
        <v>193</v>
      </c>
      <c r="C392" s="8" t="s">
        <v>71</v>
      </c>
      <c r="D392" s="22">
        <v>1</v>
      </c>
      <c r="E392" s="13"/>
      <c r="F392" s="13"/>
      <c r="G392" s="69"/>
    </row>
    <row r="393" spans="1:7" ht="30" x14ac:dyDescent="0.25">
      <c r="A393" s="25">
        <v>6</v>
      </c>
      <c r="B393" s="4" t="s">
        <v>217</v>
      </c>
      <c r="C393" s="8" t="s">
        <v>11</v>
      </c>
      <c r="D393" s="22">
        <v>255</v>
      </c>
      <c r="E393" s="13"/>
      <c r="F393" s="13"/>
      <c r="G393" s="69"/>
    </row>
    <row r="394" spans="1:7" x14ac:dyDescent="0.25">
      <c r="A394" s="108" t="s">
        <v>369</v>
      </c>
      <c r="B394" s="108"/>
      <c r="C394" s="108"/>
      <c r="D394" s="108"/>
      <c r="E394" s="13"/>
      <c r="F394" s="20">
        <f>SUM(F380:F393)</f>
        <v>0</v>
      </c>
      <c r="G394" s="72">
        <v>1.4448430466970221</v>
      </c>
    </row>
    <row r="395" spans="1:7" x14ac:dyDescent="0.25">
      <c r="A395" s="110" t="s">
        <v>221</v>
      </c>
      <c r="B395" s="110"/>
      <c r="C395" s="110"/>
      <c r="D395" s="110"/>
      <c r="E395" s="13"/>
      <c r="F395" s="13"/>
      <c r="G395" s="69"/>
    </row>
    <row r="396" spans="1:7" x14ac:dyDescent="0.25">
      <c r="A396" s="110" t="s">
        <v>222</v>
      </c>
      <c r="B396" s="110"/>
      <c r="C396" s="110"/>
      <c r="D396" s="110"/>
      <c r="E396" s="13"/>
      <c r="F396" s="13"/>
      <c r="G396" s="69"/>
    </row>
    <row r="397" spans="1:7" ht="45" x14ac:dyDescent="0.25">
      <c r="A397" s="26">
        <v>1</v>
      </c>
      <c r="B397" s="4" t="s">
        <v>343</v>
      </c>
      <c r="C397" s="8" t="s">
        <v>14</v>
      </c>
      <c r="D397" s="5">
        <v>38.200000000000003</v>
      </c>
      <c r="E397" s="13"/>
      <c r="F397" s="13"/>
      <c r="G397" s="69"/>
    </row>
    <row r="398" spans="1:7" ht="30" x14ac:dyDescent="0.25">
      <c r="A398" s="26">
        <v>2</v>
      </c>
      <c r="B398" s="4" t="s">
        <v>29</v>
      </c>
      <c r="C398" s="8" t="s">
        <v>14</v>
      </c>
      <c r="D398" s="5">
        <v>106.89999999999999</v>
      </c>
      <c r="E398" s="13"/>
      <c r="F398" s="13"/>
      <c r="G398" s="69"/>
    </row>
    <row r="399" spans="1:7" ht="30" x14ac:dyDescent="0.25">
      <c r="A399" s="26">
        <v>3</v>
      </c>
      <c r="B399" s="4" t="s">
        <v>30</v>
      </c>
      <c r="C399" s="8" t="s">
        <v>14</v>
      </c>
      <c r="D399" s="5">
        <v>14.5</v>
      </c>
      <c r="E399" s="13"/>
      <c r="F399" s="13"/>
      <c r="G399" s="69"/>
    </row>
    <row r="400" spans="1:7" ht="15.75" x14ac:dyDescent="0.25">
      <c r="A400" s="26">
        <v>4</v>
      </c>
      <c r="B400" s="4" t="s">
        <v>31</v>
      </c>
      <c r="C400" s="8" t="s">
        <v>14</v>
      </c>
      <c r="D400" s="5">
        <v>4.8</v>
      </c>
      <c r="E400" s="13"/>
      <c r="F400" s="13"/>
      <c r="G400" s="69"/>
    </row>
    <row r="401" spans="1:7" ht="30" x14ac:dyDescent="0.25">
      <c r="A401" s="26">
        <v>5</v>
      </c>
      <c r="B401" s="4" t="s">
        <v>1</v>
      </c>
      <c r="C401" s="8" t="s">
        <v>14</v>
      </c>
      <c r="D401" s="5">
        <v>9.6</v>
      </c>
      <c r="E401" s="13"/>
      <c r="F401" s="13"/>
      <c r="G401" s="69"/>
    </row>
    <row r="402" spans="1:7" ht="30" x14ac:dyDescent="0.25">
      <c r="A402" s="26">
        <v>6</v>
      </c>
      <c r="B402" s="4" t="s">
        <v>32</v>
      </c>
      <c r="C402" s="8" t="s">
        <v>14</v>
      </c>
      <c r="D402" s="5">
        <v>28.1</v>
      </c>
      <c r="E402" s="13"/>
      <c r="F402" s="13"/>
      <c r="G402" s="69"/>
    </row>
    <row r="403" spans="1:7" ht="30" x14ac:dyDescent="0.25">
      <c r="A403" s="26">
        <v>7</v>
      </c>
      <c r="B403" s="4" t="s">
        <v>184</v>
      </c>
      <c r="C403" s="8" t="s">
        <v>14</v>
      </c>
      <c r="D403" s="5">
        <v>121.4</v>
      </c>
      <c r="E403" s="13"/>
      <c r="F403" s="13"/>
      <c r="G403" s="69"/>
    </row>
    <row r="404" spans="1:7" x14ac:dyDescent="0.25">
      <c r="A404" s="109" t="s">
        <v>223</v>
      </c>
      <c r="B404" s="109"/>
      <c r="C404" s="109"/>
      <c r="D404" s="109"/>
      <c r="E404" s="13"/>
      <c r="F404" s="13"/>
      <c r="G404" s="69"/>
    </row>
    <row r="405" spans="1:7" ht="30" x14ac:dyDescent="0.25">
      <c r="A405" s="26">
        <v>1</v>
      </c>
      <c r="B405" s="4" t="s">
        <v>208</v>
      </c>
      <c r="C405" s="8" t="s">
        <v>11</v>
      </c>
      <c r="D405" s="22">
        <v>133</v>
      </c>
      <c r="E405" s="13"/>
      <c r="F405" s="13"/>
      <c r="G405" s="69"/>
    </row>
    <row r="406" spans="1:7" x14ac:dyDescent="0.25">
      <c r="A406" s="26">
        <v>2</v>
      </c>
      <c r="B406" s="4" t="s">
        <v>192</v>
      </c>
      <c r="C406" s="8" t="s">
        <v>11</v>
      </c>
      <c r="D406" s="22">
        <v>133</v>
      </c>
      <c r="E406" s="13"/>
      <c r="F406" s="13"/>
      <c r="G406" s="69"/>
    </row>
    <row r="407" spans="1:7" ht="15.75" x14ac:dyDescent="0.25">
      <c r="A407" s="26">
        <v>3</v>
      </c>
      <c r="B407" s="4" t="s">
        <v>219</v>
      </c>
      <c r="C407" s="8" t="s">
        <v>2</v>
      </c>
      <c r="D407" s="22">
        <v>1</v>
      </c>
      <c r="E407" s="13"/>
      <c r="F407" s="13"/>
      <c r="G407" s="69"/>
    </row>
    <row r="408" spans="1:7" ht="15.75" x14ac:dyDescent="0.25">
      <c r="A408" s="26">
        <v>4</v>
      </c>
      <c r="B408" s="4" t="s">
        <v>231</v>
      </c>
      <c r="C408" s="8" t="s">
        <v>2</v>
      </c>
      <c r="D408" s="22">
        <v>2</v>
      </c>
      <c r="E408" s="13"/>
      <c r="F408" s="13"/>
      <c r="G408" s="69"/>
    </row>
    <row r="409" spans="1:7" ht="30" x14ac:dyDescent="0.25">
      <c r="A409" s="26">
        <v>5</v>
      </c>
      <c r="B409" s="4" t="s">
        <v>193</v>
      </c>
      <c r="C409" s="8" t="s">
        <v>71</v>
      </c>
      <c r="D409" s="22">
        <v>1</v>
      </c>
      <c r="E409" s="13"/>
      <c r="F409" s="13"/>
      <c r="G409" s="69"/>
    </row>
    <row r="410" spans="1:7" ht="30" x14ac:dyDescent="0.25">
      <c r="A410" s="26">
        <v>6</v>
      </c>
      <c r="B410" s="4" t="s">
        <v>217</v>
      </c>
      <c r="C410" s="8" t="s">
        <v>11</v>
      </c>
      <c r="D410" s="22">
        <v>133</v>
      </c>
      <c r="E410" s="13"/>
      <c r="F410" s="13"/>
      <c r="G410" s="69"/>
    </row>
    <row r="411" spans="1:7" x14ac:dyDescent="0.25">
      <c r="A411" s="108" t="s">
        <v>370</v>
      </c>
      <c r="B411" s="108"/>
      <c r="C411" s="108"/>
      <c r="D411" s="108"/>
      <c r="E411" s="13"/>
      <c r="F411" s="20">
        <f>SUM(F397:F410)</f>
        <v>0</v>
      </c>
      <c r="G411" s="72">
        <v>0.7592748954506896</v>
      </c>
    </row>
    <row r="412" spans="1:7" ht="15" customHeight="1" x14ac:dyDescent="0.25">
      <c r="A412" s="110" t="s">
        <v>224</v>
      </c>
      <c r="B412" s="110"/>
      <c r="C412" s="110"/>
      <c r="D412" s="110"/>
      <c r="E412" s="13"/>
      <c r="F412" s="13"/>
      <c r="G412" s="69"/>
    </row>
    <row r="413" spans="1:7" ht="15" customHeight="1" x14ac:dyDescent="0.25">
      <c r="A413" s="110" t="s">
        <v>225</v>
      </c>
      <c r="B413" s="110"/>
      <c r="C413" s="110"/>
      <c r="D413" s="110"/>
      <c r="E413" s="13"/>
      <c r="F413" s="13"/>
      <c r="G413" s="69"/>
    </row>
    <row r="414" spans="1:7" ht="45" x14ac:dyDescent="0.25">
      <c r="A414" s="26">
        <v>1</v>
      </c>
      <c r="B414" s="4" t="s">
        <v>343</v>
      </c>
      <c r="C414" s="8" t="s">
        <v>14</v>
      </c>
      <c r="D414" s="5">
        <v>55.1</v>
      </c>
      <c r="E414" s="13"/>
      <c r="F414" s="13"/>
      <c r="G414" s="69"/>
    </row>
    <row r="415" spans="1:7" ht="30" x14ac:dyDescent="0.25">
      <c r="A415" s="26">
        <v>2</v>
      </c>
      <c r="B415" s="4" t="s">
        <v>29</v>
      </c>
      <c r="C415" s="8" t="s">
        <v>14</v>
      </c>
      <c r="D415" s="5">
        <v>154.30000000000001</v>
      </c>
      <c r="E415" s="13"/>
      <c r="F415" s="13"/>
      <c r="G415" s="69"/>
    </row>
    <row r="416" spans="1:7" ht="30" x14ac:dyDescent="0.25">
      <c r="A416" s="26">
        <v>3</v>
      </c>
      <c r="B416" s="4" t="s">
        <v>30</v>
      </c>
      <c r="C416" s="8" t="s">
        <v>14</v>
      </c>
      <c r="D416" s="5">
        <v>21</v>
      </c>
      <c r="E416" s="13"/>
      <c r="F416" s="13"/>
      <c r="G416" s="69"/>
    </row>
    <row r="417" spans="1:7" ht="15.75" x14ac:dyDescent="0.25">
      <c r="A417" s="26">
        <v>4</v>
      </c>
      <c r="B417" s="4" t="s">
        <v>31</v>
      </c>
      <c r="C417" s="8" t="s">
        <v>14</v>
      </c>
      <c r="D417" s="5">
        <v>7</v>
      </c>
      <c r="E417" s="13"/>
      <c r="F417" s="13"/>
      <c r="G417" s="69"/>
    </row>
    <row r="418" spans="1:7" ht="30" x14ac:dyDescent="0.25">
      <c r="A418" s="26">
        <v>5</v>
      </c>
      <c r="B418" s="4" t="s">
        <v>1</v>
      </c>
      <c r="C418" s="8" t="s">
        <v>14</v>
      </c>
      <c r="D418" s="5">
        <v>13.9</v>
      </c>
      <c r="E418" s="13"/>
      <c r="F418" s="13"/>
      <c r="G418" s="69"/>
    </row>
    <row r="419" spans="1:7" ht="30" x14ac:dyDescent="0.25">
      <c r="A419" s="26">
        <v>6</v>
      </c>
      <c r="B419" s="4" t="s">
        <v>32</v>
      </c>
      <c r="C419" s="8" t="s">
        <v>14</v>
      </c>
      <c r="D419" s="5">
        <v>40.6</v>
      </c>
      <c r="E419" s="13"/>
      <c r="F419" s="13"/>
      <c r="G419" s="69"/>
    </row>
    <row r="420" spans="1:7" ht="30" x14ac:dyDescent="0.25">
      <c r="A420" s="26">
        <v>7</v>
      </c>
      <c r="B420" s="4" t="s">
        <v>184</v>
      </c>
      <c r="C420" s="8" t="s">
        <v>14</v>
      </c>
      <c r="D420" s="5">
        <v>175.3</v>
      </c>
      <c r="E420" s="13"/>
      <c r="F420" s="13"/>
      <c r="G420" s="69"/>
    </row>
    <row r="421" spans="1:7" ht="15" customHeight="1" x14ac:dyDescent="0.25">
      <c r="A421" s="109" t="s">
        <v>226</v>
      </c>
      <c r="B421" s="109"/>
      <c r="C421" s="109"/>
      <c r="D421" s="109"/>
      <c r="E421" s="13"/>
      <c r="F421" s="13"/>
      <c r="G421" s="69"/>
    </row>
    <row r="422" spans="1:7" ht="30" x14ac:dyDescent="0.25">
      <c r="A422" s="26">
        <v>1</v>
      </c>
      <c r="B422" s="4" t="s">
        <v>208</v>
      </c>
      <c r="C422" s="8" t="s">
        <v>11</v>
      </c>
      <c r="D422" s="22">
        <v>192</v>
      </c>
      <c r="E422" s="13"/>
      <c r="F422" s="13"/>
      <c r="G422" s="69"/>
    </row>
    <row r="423" spans="1:7" x14ac:dyDescent="0.25">
      <c r="A423" s="26">
        <v>2</v>
      </c>
      <c r="B423" s="4" t="s">
        <v>192</v>
      </c>
      <c r="C423" s="8" t="s">
        <v>11</v>
      </c>
      <c r="D423" s="22">
        <v>192</v>
      </c>
      <c r="E423" s="13"/>
      <c r="F423" s="13"/>
      <c r="G423" s="69"/>
    </row>
    <row r="424" spans="1:7" ht="15.75" x14ac:dyDescent="0.25">
      <c r="A424" s="26">
        <v>3</v>
      </c>
      <c r="B424" s="4" t="s">
        <v>219</v>
      </c>
      <c r="C424" s="8" t="s">
        <v>2</v>
      </c>
      <c r="D424" s="22">
        <v>1</v>
      </c>
      <c r="E424" s="13"/>
      <c r="F424" s="13"/>
      <c r="G424" s="69"/>
    </row>
    <row r="425" spans="1:7" ht="15.75" x14ac:dyDescent="0.25">
      <c r="A425" s="26">
        <v>4</v>
      </c>
      <c r="B425" s="4" t="s">
        <v>230</v>
      </c>
      <c r="C425" s="8" t="s">
        <v>2</v>
      </c>
      <c r="D425" s="22">
        <v>2</v>
      </c>
      <c r="E425" s="13"/>
      <c r="F425" s="13"/>
      <c r="G425" s="69"/>
    </row>
    <row r="426" spans="1:7" ht="30" x14ac:dyDescent="0.25">
      <c r="A426" s="26">
        <v>5</v>
      </c>
      <c r="B426" s="4" t="s">
        <v>193</v>
      </c>
      <c r="C426" s="8" t="s">
        <v>71</v>
      </c>
      <c r="D426" s="22">
        <v>1</v>
      </c>
      <c r="E426" s="13"/>
      <c r="F426" s="13"/>
      <c r="G426" s="69"/>
    </row>
    <row r="427" spans="1:7" ht="30" x14ac:dyDescent="0.25">
      <c r="A427" s="26">
        <v>6</v>
      </c>
      <c r="B427" s="4" t="s">
        <v>217</v>
      </c>
      <c r="C427" s="8" t="s">
        <v>11</v>
      </c>
      <c r="D427" s="22">
        <v>192</v>
      </c>
      <c r="E427" s="13"/>
      <c r="F427" s="13"/>
      <c r="G427" s="69"/>
    </row>
    <row r="428" spans="1:7" x14ac:dyDescent="0.25">
      <c r="A428" s="108" t="s">
        <v>371</v>
      </c>
      <c r="B428" s="108"/>
      <c r="C428" s="108"/>
      <c r="D428" s="108"/>
      <c r="E428" s="13"/>
      <c r="F428" s="20">
        <f>SUM(F414:F427)</f>
        <v>0</v>
      </c>
      <c r="G428" s="72">
        <v>1.0927163784808183</v>
      </c>
    </row>
    <row r="429" spans="1:7" ht="15" customHeight="1" x14ac:dyDescent="0.25">
      <c r="A429" s="110" t="s">
        <v>227</v>
      </c>
      <c r="B429" s="110"/>
      <c r="C429" s="110"/>
      <c r="D429" s="110"/>
      <c r="E429" s="13"/>
      <c r="F429" s="13"/>
      <c r="G429" s="69"/>
    </row>
    <row r="430" spans="1:7" ht="15" customHeight="1" x14ac:dyDescent="0.25">
      <c r="A430" s="110" t="s">
        <v>228</v>
      </c>
      <c r="B430" s="110"/>
      <c r="C430" s="110"/>
      <c r="D430" s="110"/>
      <c r="E430" s="13"/>
      <c r="F430" s="13"/>
      <c r="G430" s="69"/>
    </row>
    <row r="431" spans="1:7" ht="45" x14ac:dyDescent="0.25">
      <c r="A431" s="26">
        <v>1</v>
      </c>
      <c r="B431" s="4" t="s">
        <v>343</v>
      </c>
      <c r="C431" s="8" t="s">
        <v>14</v>
      </c>
      <c r="D431" s="5">
        <v>143.5</v>
      </c>
      <c r="E431" s="13"/>
      <c r="F431" s="13"/>
      <c r="G431" s="69"/>
    </row>
    <row r="432" spans="1:7" ht="30" x14ac:dyDescent="0.25">
      <c r="A432" s="26">
        <v>2</v>
      </c>
      <c r="B432" s="4" t="s">
        <v>29</v>
      </c>
      <c r="C432" s="8" t="s">
        <v>14</v>
      </c>
      <c r="D432" s="5">
        <v>401.9</v>
      </c>
      <c r="E432" s="13"/>
      <c r="F432" s="13"/>
      <c r="G432" s="69"/>
    </row>
    <row r="433" spans="1:7" ht="30" x14ac:dyDescent="0.25">
      <c r="A433" s="26">
        <v>3</v>
      </c>
      <c r="B433" s="4" t="s">
        <v>30</v>
      </c>
      <c r="C433" s="8" t="s">
        <v>14</v>
      </c>
      <c r="D433" s="5">
        <v>54.6</v>
      </c>
      <c r="E433" s="13"/>
      <c r="F433" s="13"/>
      <c r="G433" s="69"/>
    </row>
    <row r="434" spans="1:7" ht="15.75" x14ac:dyDescent="0.25">
      <c r="A434" s="26">
        <v>4</v>
      </c>
      <c r="B434" s="4" t="s">
        <v>31</v>
      </c>
      <c r="C434" s="8" t="s">
        <v>14</v>
      </c>
      <c r="D434" s="5">
        <v>18.100000000000001</v>
      </c>
      <c r="E434" s="13"/>
      <c r="F434" s="13"/>
      <c r="G434" s="69"/>
    </row>
    <row r="435" spans="1:7" ht="30" x14ac:dyDescent="0.25">
      <c r="A435" s="26">
        <v>5</v>
      </c>
      <c r="B435" s="4" t="s">
        <v>1</v>
      </c>
      <c r="C435" s="8" t="s">
        <v>14</v>
      </c>
      <c r="D435" s="5">
        <v>36.299999999999997</v>
      </c>
      <c r="E435" s="13"/>
      <c r="F435" s="13"/>
      <c r="G435" s="69"/>
    </row>
    <row r="436" spans="1:7" ht="30" x14ac:dyDescent="0.25">
      <c r="A436" s="26">
        <v>6</v>
      </c>
      <c r="B436" s="4" t="s">
        <v>32</v>
      </c>
      <c r="C436" s="8" t="s">
        <v>14</v>
      </c>
      <c r="D436" s="5">
        <v>105.7</v>
      </c>
      <c r="E436" s="13"/>
      <c r="F436" s="13"/>
      <c r="G436" s="69"/>
    </row>
    <row r="437" spans="1:7" ht="30" x14ac:dyDescent="0.25">
      <c r="A437" s="26">
        <v>7</v>
      </c>
      <c r="B437" s="4" t="s">
        <v>184</v>
      </c>
      <c r="C437" s="8" t="s">
        <v>14</v>
      </c>
      <c r="D437" s="5">
        <v>456.5</v>
      </c>
      <c r="E437" s="13"/>
      <c r="F437" s="13"/>
      <c r="G437" s="69"/>
    </row>
    <row r="438" spans="1:7" x14ac:dyDescent="0.25">
      <c r="A438" s="109" t="s">
        <v>229</v>
      </c>
      <c r="B438" s="109"/>
      <c r="C438" s="109"/>
      <c r="D438" s="109"/>
      <c r="E438" s="13"/>
      <c r="F438" s="13"/>
      <c r="G438" s="69"/>
    </row>
    <row r="439" spans="1:7" ht="30" x14ac:dyDescent="0.25">
      <c r="A439" s="26">
        <v>1</v>
      </c>
      <c r="B439" s="4" t="s">
        <v>208</v>
      </c>
      <c r="C439" s="8" t="s">
        <v>11</v>
      </c>
      <c r="D439" s="22">
        <v>500</v>
      </c>
      <c r="E439" s="13"/>
      <c r="F439" s="13"/>
      <c r="G439" s="69"/>
    </row>
    <row r="440" spans="1:7" x14ac:dyDescent="0.25">
      <c r="A440" s="26">
        <v>2</v>
      </c>
      <c r="B440" s="4" t="s">
        <v>192</v>
      </c>
      <c r="C440" s="8" t="s">
        <v>11</v>
      </c>
      <c r="D440" s="22">
        <v>500</v>
      </c>
      <c r="E440" s="13"/>
      <c r="F440" s="13"/>
      <c r="G440" s="69"/>
    </row>
    <row r="441" spans="1:7" ht="15.75" x14ac:dyDescent="0.25">
      <c r="A441" s="26">
        <v>3</v>
      </c>
      <c r="B441" s="4" t="s">
        <v>219</v>
      </c>
      <c r="C441" s="8" t="s">
        <v>2</v>
      </c>
      <c r="D441" s="22">
        <v>3</v>
      </c>
      <c r="E441" s="13"/>
      <c r="F441" s="13"/>
      <c r="G441" s="69"/>
    </row>
    <row r="442" spans="1:7" ht="15.75" x14ac:dyDescent="0.25">
      <c r="A442" s="26">
        <v>4</v>
      </c>
      <c r="B442" s="4" t="s">
        <v>230</v>
      </c>
      <c r="C442" s="8" t="s">
        <v>2</v>
      </c>
      <c r="D442" s="22">
        <v>3</v>
      </c>
      <c r="E442" s="13"/>
      <c r="F442" s="13"/>
      <c r="G442" s="69"/>
    </row>
    <row r="443" spans="1:7" ht="15.75" x14ac:dyDescent="0.25">
      <c r="A443" s="26">
        <v>5</v>
      </c>
      <c r="B443" s="4" t="s">
        <v>231</v>
      </c>
      <c r="C443" s="8" t="s">
        <v>2</v>
      </c>
      <c r="D443" s="22">
        <v>2</v>
      </c>
      <c r="E443" s="13"/>
      <c r="F443" s="13"/>
      <c r="G443" s="69"/>
    </row>
    <row r="444" spans="1:7" ht="30" x14ac:dyDescent="0.25">
      <c r="A444" s="26">
        <v>6</v>
      </c>
      <c r="B444" s="4" t="s">
        <v>193</v>
      </c>
      <c r="C444" s="8" t="s">
        <v>71</v>
      </c>
      <c r="D444" s="22">
        <v>1</v>
      </c>
      <c r="E444" s="13"/>
      <c r="F444" s="13"/>
      <c r="G444" s="69"/>
    </row>
    <row r="445" spans="1:7" ht="30" x14ac:dyDescent="0.25">
      <c r="A445" s="26">
        <v>7</v>
      </c>
      <c r="B445" s="4" t="s">
        <v>217</v>
      </c>
      <c r="C445" s="8" t="s">
        <v>11</v>
      </c>
      <c r="D445" s="22">
        <v>500</v>
      </c>
      <c r="E445" s="13"/>
      <c r="F445" s="13"/>
      <c r="G445" s="69"/>
    </row>
    <row r="446" spans="1:7" x14ac:dyDescent="0.25">
      <c r="A446" s="108" t="s">
        <v>372</v>
      </c>
      <c r="B446" s="108"/>
      <c r="C446" s="108"/>
      <c r="D446" s="108"/>
      <c r="E446" s="13"/>
      <c r="F446" s="20">
        <f>SUM(F431:F445)</f>
        <v>0</v>
      </c>
      <c r="G446" s="72">
        <v>2.839721647746432</v>
      </c>
    </row>
    <row r="447" spans="1:7" x14ac:dyDescent="0.25">
      <c r="A447" s="110" t="s">
        <v>232</v>
      </c>
      <c r="B447" s="110"/>
      <c r="C447" s="110"/>
      <c r="D447" s="110"/>
      <c r="E447" s="13"/>
      <c r="F447" s="13"/>
      <c r="G447" s="69"/>
    </row>
    <row r="448" spans="1:7" x14ac:dyDescent="0.25">
      <c r="A448" s="110" t="s">
        <v>233</v>
      </c>
      <c r="B448" s="110"/>
      <c r="C448" s="110"/>
      <c r="D448" s="110"/>
      <c r="E448" s="13"/>
      <c r="F448" s="13"/>
      <c r="G448" s="69"/>
    </row>
    <row r="449" spans="1:7" ht="45" x14ac:dyDescent="0.25">
      <c r="A449" s="26">
        <v>1</v>
      </c>
      <c r="B449" s="4" t="s">
        <v>343</v>
      </c>
      <c r="C449" s="8" t="s">
        <v>14</v>
      </c>
      <c r="D449" s="5">
        <v>17.2</v>
      </c>
      <c r="E449" s="13"/>
      <c r="F449" s="13"/>
      <c r="G449" s="69"/>
    </row>
    <row r="450" spans="1:7" ht="30" x14ac:dyDescent="0.25">
      <c r="A450" s="26">
        <v>2</v>
      </c>
      <c r="B450" s="4" t="s">
        <v>29</v>
      </c>
      <c r="C450" s="8" t="s">
        <v>14</v>
      </c>
      <c r="D450" s="5">
        <v>48.2</v>
      </c>
      <c r="E450" s="13"/>
      <c r="F450" s="13"/>
      <c r="G450" s="69"/>
    </row>
    <row r="451" spans="1:7" ht="30" x14ac:dyDescent="0.25">
      <c r="A451" s="26">
        <v>3</v>
      </c>
      <c r="B451" s="4" t="s">
        <v>30</v>
      </c>
      <c r="C451" s="8" t="s">
        <v>14</v>
      </c>
      <c r="D451" s="5">
        <v>6.6</v>
      </c>
      <c r="E451" s="13"/>
      <c r="F451" s="13"/>
      <c r="G451" s="69"/>
    </row>
    <row r="452" spans="1:7" ht="15.75" x14ac:dyDescent="0.25">
      <c r="A452" s="26">
        <v>4</v>
      </c>
      <c r="B452" s="4" t="s">
        <v>31</v>
      </c>
      <c r="C452" s="8" t="s">
        <v>14</v>
      </c>
      <c r="D452" s="5">
        <v>2.2000000000000002</v>
      </c>
      <c r="E452" s="13"/>
      <c r="F452" s="13"/>
      <c r="G452" s="69"/>
    </row>
    <row r="453" spans="1:7" ht="30" x14ac:dyDescent="0.25">
      <c r="A453" s="26">
        <v>5</v>
      </c>
      <c r="B453" s="4" t="s">
        <v>1</v>
      </c>
      <c r="C453" s="8" t="s">
        <v>14</v>
      </c>
      <c r="D453" s="5">
        <v>4.4000000000000004</v>
      </c>
      <c r="E453" s="13"/>
      <c r="F453" s="13"/>
      <c r="G453" s="69"/>
    </row>
    <row r="454" spans="1:7" ht="30" x14ac:dyDescent="0.25">
      <c r="A454" s="26">
        <v>6</v>
      </c>
      <c r="B454" s="4" t="s">
        <v>32</v>
      </c>
      <c r="C454" s="8" t="s">
        <v>14</v>
      </c>
      <c r="D454" s="5">
        <v>12.7</v>
      </c>
      <c r="E454" s="13"/>
      <c r="F454" s="13"/>
      <c r="G454" s="69"/>
    </row>
    <row r="455" spans="1:7" ht="30" x14ac:dyDescent="0.25">
      <c r="A455" s="26">
        <v>7</v>
      </c>
      <c r="B455" s="4" t="s">
        <v>184</v>
      </c>
      <c r="C455" s="8" t="s">
        <v>14</v>
      </c>
      <c r="D455" s="5">
        <v>54.8</v>
      </c>
      <c r="E455" s="13"/>
      <c r="F455" s="13"/>
      <c r="G455" s="69"/>
    </row>
    <row r="456" spans="1:7" ht="15" customHeight="1" x14ac:dyDescent="0.25">
      <c r="A456" s="109" t="s">
        <v>234</v>
      </c>
      <c r="B456" s="109"/>
      <c r="C456" s="109"/>
      <c r="D456" s="109"/>
      <c r="E456" s="13"/>
      <c r="F456" s="13"/>
      <c r="G456" s="69"/>
    </row>
    <row r="457" spans="1:7" ht="30" x14ac:dyDescent="0.25">
      <c r="A457" s="26">
        <v>1</v>
      </c>
      <c r="B457" s="4" t="s">
        <v>208</v>
      </c>
      <c r="C457" s="8" t="s">
        <v>11</v>
      </c>
      <c r="D457" s="22">
        <v>60</v>
      </c>
      <c r="E457" s="13"/>
      <c r="F457" s="13"/>
      <c r="G457" s="69"/>
    </row>
    <row r="458" spans="1:7" x14ac:dyDescent="0.25">
      <c r="A458" s="26">
        <v>2</v>
      </c>
      <c r="B458" s="4" t="s">
        <v>192</v>
      </c>
      <c r="C458" s="8" t="s">
        <v>11</v>
      </c>
      <c r="D458" s="22">
        <v>60</v>
      </c>
      <c r="E458" s="13"/>
      <c r="F458" s="13"/>
      <c r="G458" s="69"/>
    </row>
    <row r="459" spans="1:7" ht="30" x14ac:dyDescent="0.25">
      <c r="A459" s="26">
        <v>3</v>
      </c>
      <c r="B459" s="4" t="s">
        <v>193</v>
      </c>
      <c r="C459" s="8" t="s">
        <v>71</v>
      </c>
      <c r="D459" s="22">
        <v>1</v>
      </c>
      <c r="E459" s="13"/>
      <c r="F459" s="13"/>
      <c r="G459" s="69"/>
    </row>
    <row r="460" spans="1:7" ht="30" x14ac:dyDescent="0.25">
      <c r="A460" s="26">
        <v>4</v>
      </c>
      <c r="B460" s="4" t="s">
        <v>217</v>
      </c>
      <c r="C460" s="8" t="s">
        <v>11</v>
      </c>
      <c r="D460" s="22">
        <v>60</v>
      </c>
      <c r="E460" s="13"/>
      <c r="F460" s="13"/>
      <c r="G460" s="69"/>
    </row>
    <row r="461" spans="1:7" ht="15" customHeight="1" x14ac:dyDescent="0.25">
      <c r="A461" s="108" t="s">
        <v>373</v>
      </c>
      <c r="B461" s="108"/>
      <c r="C461" s="108"/>
      <c r="D461" s="108"/>
      <c r="E461" s="13"/>
      <c r="F461" s="20">
        <f>SUM(F449:F460)</f>
        <v>0</v>
      </c>
      <c r="G461" s="72">
        <v>0.34230838459257851</v>
      </c>
    </row>
    <row r="462" spans="1:7" x14ac:dyDescent="0.25">
      <c r="A462" s="110" t="s">
        <v>235</v>
      </c>
      <c r="B462" s="110"/>
      <c r="C462" s="110"/>
      <c r="D462" s="110"/>
      <c r="E462" s="13"/>
      <c r="F462" s="13"/>
      <c r="G462" s="69"/>
    </row>
    <row r="463" spans="1:7" x14ac:dyDescent="0.25">
      <c r="A463" s="110" t="s">
        <v>236</v>
      </c>
      <c r="B463" s="110"/>
      <c r="C463" s="110"/>
      <c r="D463" s="110"/>
      <c r="E463" s="13"/>
      <c r="F463" s="13"/>
      <c r="G463" s="69"/>
    </row>
    <row r="464" spans="1:7" ht="30" x14ac:dyDescent="0.25">
      <c r="A464" s="26">
        <v>1</v>
      </c>
      <c r="B464" s="4" t="s">
        <v>138</v>
      </c>
      <c r="C464" s="8" t="s">
        <v>15</v>
      </c>
      <c r="D464" s="5">
        <v>111.9</v>
      </c>
      <c r="E464" s="13"/>
      <c r="F464" s="13"/>
      <c r="G464" s="69"/>
    </row>
    <row r="465" spans="1:7" ht="30" x14ac:dyDescent="0.25">
      <c r="A465" s="26">
        <v>2</v>
      </c>
      <c r="B465" s="4" t="s">
        <v>139</v>
      </c>
      <c r="C465" s="8" t="s">
        <v>15</v>
      </c>
      <c r="D465" s="5">
        <v>11.2</v>
      </c>
      <c r="E465" s="13"/>
      <c r="F465" s="13"/>
      <c r="G465" s="69"/>
    </row>
    <row r="466" spans="1:7" ht="45" x14ac:dyDescent="0.25">
      <c r="A466" s="26">
        <v>3</v>
      </c>
      <c r="B466" s="4" t="s">
        <v>343</v>
      </c>
      <c r="C466" s="8" t="s">
        <v>15</v>
      </c>
      <c r="D466" s="5">
        <v>96.2</v>
      </c>
      <c r="E466" s="13"/>
      <c r="F466" s="13"/>
      <c r="G466" s="69"/>
    </row>
    <row r="467" spans="1:7" ht="30" x14ac:dyDescent="0.25">
      <c r="A467" s="26">
        <v>4</v>
      </c>
      <c r="B467" s="4" t="s">
        <v>29</v>
      </c>
      <c r="C467" s="8" t="s">
        <v>15</v>
      </c>
      <c r="D467" s="5">
        <v>157.30000000000001</v>
      </c>
      <c r="E467" s="13"/>
      <c r="F467" s="13"/>
      <c r="G467" s="69"/>
    </row>
    <row r="468" spans="1:7" ht="30" x14ac:dyDescent="0.25">
      <c r="A468" s="26">
        <v>5</v>
      </c>
      <c r="B468" s="4" t="s">
        <v>30</v>
      </c>
      <c r="C468" s="8" t="s">
        <v>15</v>
      </c>
      <c r="D468" s="5">
        <v>25.4</v>
      </c>
      <c r="E468" s="13"/>
      <c r="F468" s="13"/>
      <c r="G468" s="69"/>
    </row>
    <row r="469" spans="1:7" ht="15.75" x14ac:dyDescent="0.25">
      <c r="A469" s="26">
        <v>6</v>
      </c>
      <c r="B469" s="4" t="s">
        <v>31</v>
      </c>
      <c r="C469" s="8" t="s">
        <v>15</v>
      </c>
      <c r="D469" s="5">
        <v>12.1</v>
      </c>
      <c r="E469" s="13"/>
      <c r="F469" s="13"/>
      <c r="G469" s="69"/>
    </row>
    <row r="470" spans="1:7" ht="30" x14ac:dyDescent="0.25">
      <c r="A470" s="26">
        <v>7</v>
      </c>
      <c r="B470" s="4" t="s">
        <v>1</v>
      </c>
      <c r="C470" s="8" t="s">
        <v>15</v>
      </c>
      <c r="D470" s="5">
        <v>24.3</v>
      </c>
      <c r="E470" s="13"/>
      <c r="F470" s="13"/>
      <c r="G470" s="69"/>
    </row>
    <row r="471" spans="1:7" ht="30" x14ac:dyDescent="0.25">
      <c r="A471" s="26">
        <v>8</v>
      </c>
      <c r="B471" s="4" t="s">
        <v>32</v>
      </c>
      <c r="C471" s="8" t="s">
        <v>15</v>
      </c>
      <c r="D471" s="5">
        <v>70.8</v>
      </c>
      <c r="E471" s="13"/>
      <c r="F471" s="13"/>
      <c r="G471" s="69"/>
    </row>
    <row r="472" spans="1:7" ht="30" x14ac:dyDescent="0.25">
      <c r="A472" s="26">
        <v>9</v>
      </c>
      <c r="B472" s="4" t="s">
        <v>184</v>
      </c>
      <c r="C472" s="8" t="s">
        <v>15</v>
      </c>
      <c r="D472" s="5">
        <v>305.8</v>
      </c>
      <c r="E472" s="13"/>
      <c r="F472" s="13"/>
      <c r="G472" s="69"/>
    </row>
    <row r="473" spans="1:7" x14ac:dyDescent="0.25">
      <c r="A473" s="109" t="s">
        <v>237</v>
      </c>
      <c r="B473" s="109"/>
      <c r="C473" s="109"/>
      <c r="D473" s="109"/>
      <c r="E473" s="13"/>
      <c r="F473" s="13"/>
      <c r="G473" s="69"/>
    </row>
    <row r="474" spans="1:7" ht="30" x14ac:dyDescent="0.25">
      <c r="A474" s="26">
        <v>1</v>
      </c>
      <c r="B474" s="4" t="s">
        <v>208</v>
      </c>
      <c r="C474" s="8" t="s">
        <v>11</v>
      </c>
      <c r="D474" s="22">
        <v>335</v>
      </c>
      <c r="E474" s="13"/>
      <c r="F474" s="13"/>
      <c r="G474" s="69"/>
    </row>
    <row r="475" spans="1:7" x14ac:dyDescent="0.25">
      <c r="A475" s="26">
        <v>2</v>
      </c>
      <c r="B475" s="4" t="s">
        <v>192</v>
      </c>
      <c r="C475" s="8" t="s">
        <v>11</v>
      </c>
      <c r="D475" s="22">
        <v>335</v>
      </c>
      <c r="E475" s="13"/>
      <c r="F475" s="13"/>
      <c r="G475" s="69"/>
    </row>
    <row r="476" spans="1:7" ht="15.75" x14ac:dyDescent="0.25">
      <c r="A476" s="26">
        <v>3</v>
      </c>
      <c r="B476" s="4" t="s">
        <v>374</v>
      </c>
      <c r="C476" s="8" t="s">
        <v>2</v>
      </c>
      <c r="D476" s="22">
        <v>3</v>
      </c>
      <c r="E476" s="13"/>
      <c r="F476" s="13"/>
      <c r="G476" s="69"/>
    </row>
    <row r="477" spans="1:7" x14ac:dyDescent="0.25">
      <c r="A477" s="26">
        <v>4</v>
      </c>
      <c r="B477" s="4" t="s">
        <v>200</v>
      </c>
      <c r="C477" s="8" t="s">
        <v>2</v>
      </c>
      <c r="D477" s="22">
        <v>2</v>
      </c>
      <c r="E477" s="13"/>
      <c r="F477" s="13"/>
      <c r="G477" s="69"/>
    </row>
    <row r="478" spans="1:7" ht="30" x14ac:dyDescent="0.25">
      <c r="A478" s="26">
        <v>5</v>
      </c>
      <c r="B478" s="4" t="s">
        <v>193</v>
      </c>
      <c r="C478" s="8" t="s">
        <v>71</v>
      </c>
      <c r="D478" s="22">
        <v>1</v>
      </c>
      <c r="E478" s="13"/>
      <c r="F478" s="13"/>
      <c r="G478" s="69"/>
    </row>
    <row r="479" spans="1:7" ht="30" x14ac:dyDescent="0.25">
      <c r="A479" s="26">
        <v>6</v>
      </c>
      <c r="B479" s="4" t="s">
        <v>217</v>
      </c>
      <c r="C479" s="8" t="s">
        <v>11</v>
      </c>
      <c r="D479" s="22">
        <v>335</v>
      </c>
      <c r="E479" s="13"/>
      <c r="F479" s="13"/>
      <c r="G479" s="69"/>
    </row>
    <row r="480" spans="1:7" x14ac:dyDescent="0.25">
      <c r="A480" s="108" t="s">
        <v>375</v>
      </c>
      <c r="B480" s="108"/>
      <c r="C480" s="108"/>
      <c r="D480" s="108"/>
      <c r="E480" s="13"/>
      <c r="F480" s="20">
        <f>SUM(F464:F479)</f>
        <v>0</v>
      </c>
      <c r="G480" s="72">
        <v>1.8271760665120644</v>
      </c>
    </row>
    <row r="481" spans="1:7" x14ac:dyDescent="0.25">
      <c r="A481" s="110" t="s">
        <v>238</v>
      </c>
      <c r="B481" s="110"/>
      <c r="C481" s="110"/>
      <c r="D481" s="110"/>
      <c r="E481" s="13"/>
      <c r="F481" s="13"/>
      <c r="G481" s="69"/>
    </row>
    <row r="482" spans="1:7" x14ac:dyDescent="0.25">
      <c r="A482" s="110" t="s">
        <v>239</v>
      </c>
      <c r="B482" s="110"/>
      <c r="C482" s="110"/>
      <c r="D482" s="110"/>
      <c r="E482" s="13"/>
      <c r="F482" s="13"/>
      <c r="G482" s="69"/>
    </row>
    <row r="483" spans="1:7" ht="30" x14ac:dyDescent="0.25">
      <c r="A483" s="26">
        <v>1</v>
      </c>
      <c r="B483" s="4" t="s">
        <v>138</v>
      </c>
      <c r="C483" s="8" t="s">
        <v>15</v>
      </c>
      <c r="D483" s="5">
        <v>80.8</v>
      </c>
      <c r="E483" s="13"/>
      <c r="F483" s="13"/>
      <c r="G483" s="69"/>
    </row>
    <row r="484" spans="1:7" ht="30" x14ac:dyDescent="0.25">
      <c r="A484" s="26">
        <v>2</v>
      </c>
      <c r="B484" s="4" t="s">
        <v>139</v>
      </c>
      <c r="C484" s="8" t="s">
        <v>15</v>
      </c>
      <c r="D484" s="5">
        <v>8.1</v>
      </c>
      <c r="E484" s="13"/>
      <c r="F484" s="13"/>
      <c r="G484" s="69"/>
    </row>
    <row r="485" spans="1:7" ht="45" x14ac:dyDescent="0.25">
      <c r="A485" s="26">
        <v>3</v>
      </c>
      <c r="B485" s="4" t="s">
        <v>343</v>
      </c>
      <c r="C485" s="8" t="s">
        <v>15</v>
      </c>
      <c r="D485" s="5">
        <v>69.5</v>
      </c>
      <c r="E485" s="13"/>
      <c r="F485" s="13"/>
      <c r="G485" s="69"/>
    </row>
    <row r="486" spans="1:7" ht="30" x14ac:dyDescent="0.25">
      <c r="A486" s="26">
        <v>4</v>
      </c>
      <c r="B486" s="4" t="s">
        <v>29</v>
      </c>
      <c r="C486" s="8" t="s">
        <v>15</v>
      </c>
      <c r="D486" s="5">
        <v>113.6</v>
      </c>
      <c r="E486" s="13"/>
      <c r="F486" s="13"/>
      <c r="G486" s="69"/>
    </row>
    <row r="487" spans="1:7" ht="30" x14ac:dyDescent="0.25">
      <c r="A487" s="26">
        <v>5</v>
      </c>
      <c r="B487" s="4" t="s">
        <v>30</v>
      </c>
      <c r="C487" s="8" t="s">
        <v>15</v>
      </c>
      <c r="D487" s="5">
        <v>18.3</v>
      </c>
      <c r="E487" s="13"/>
      <c r="F487" s="13"/>
      <c r="G487" s="69"/>
    </row>
    <row r="488" spans="1:7" ht="15.75" x14ac:dyDescent="0.25">
      <c r="A488" s="26">
        <v>6</v>
      </c>
      <c r="B488" s="4" t="s">
        <v>31</v>
      </c>
      <c r="C488" s="8" t="s">
        <v>15</v>
      </c>
      <c r="D488" s="5">
        <v>8.8000000000000007</v>
      </c>
      <c r="E488" s="13"/>
      <c r="F488" s="13"/>
      <c r="G488" s="69"/>
    </row>
    <row r="489" spans="1:7" ht="30" x14ac:dyDescent="0.25">
      <c r="A489" s="26">
        <v>7</v>
      </c>
      <c r="B489" s="4" t="s">
        <v>1</v>
      </c>
      <c r="C489" s="8" t="s">
        <v>15</v>
      </c>
      <c r="D489" s="5">
        <v>17.5</v>
      </c>
      <c r="E489" s="13"/>
      <c r="F489" s="13"/>
      <c r="G489" s="69"/>
    </row>
    <row r="490" spans="1:7" ht="30" x14ac:dyDescent="0.25">
      <c r="A490" s="26">
        <v>8</v>
      </c>
      <c r="B490" s="4" t="s">
        <v>32</v>
      </c>
      <c r="C490" s="8" t="s">
        <v>15</v>
      </c>
      <c r="D490" s="5">
        <v>51.2</v>
      </c>
      <c r="E490" s="13"/>
      <c r="F490" s="13"/>
      <c r="G490" s="69"/>
    </row>
    <row r="491" spans="1:7" ht="30" x14ac:dyDescent="0.25">
      <c r="A491" s="26">
        <v>9</v>
      </c>
      <c r="B491" s="4" t="s">
        <v>184</v>
      </c>
      <c r="C491" s="8" t="s">
        <v>15</v>
      </c>
      <c r="D491" s="5">
        <v>220.9</v>
      </c>
      <c r="E491" s="13"/>
      <c r="F491" s="13"/>
      <c r="G491" s="69"/>
    </row>
    <row r="492" spans="1:7" x14ac:dyDescent="0.25">
      <c r="A492" s="109" t="s">
        <v>240</v>
      </c>
      <c r="B492" s="109"/>
      <c r="C492" s="109"/>
      <c r="D492" s="109"/>
      <c r="E492" s="13"/>
      <c r="F492" s="13"/>
      <c r="G492" s="69"/>
    </row>
    <row r="493" spans="1:7" ht="30" x14ac:dyDescent="0.25">
      <c r="A493" s="26">
        <v>1</v>
      </c>
      <c r="B493" s="4" t="s">
        <v>208</v>
      </c>
      <c r="C493" s="8" t="s">
        <v>11</v>
      </c>
      <c r="D493" s="22">
        <v>242</v>
      </c>
      <c r="E493" s="13"/>
      <c r="F493" s="13"/>
      <c r="G493" s="69"/>
    </row>
    <row r="494" spans="1:7" x14ac:dyDescent="0.25">
      <c r="A494" s="26">
        <v>2</v>
      </c>
      <c r="B494" s="4" t="s">
        <v>192</v>
      </c>
      <c r="C494" s="8" t="s">
        <v>11</v>
      </c>
      <c r="D494" s="22">
        <v>242</v>
      </c>
      <c r="E494" s="13"/>
      <c r="F494" s="13"/>
      <c r="G494" s="69"/>
    </row>
    <row r="495" spans="1:7" ht="15.75" x14ac:dyDescent="0.25">
      <c r="A495" s="26">
        <v>3</v>
      </c>
      <c r="B495" s="4" t="s">
        <v>374</v>
      </c>
      <c r="C495" s="8" t="s">
        <v>2</v>
      </c>
      <c r="D495" s="22">
        <v>2</v>
      </c>
      <c r="E495" s="13"/>
      <c r="F495" s="13"/>
      <c r="G495" s="69"/>
    </row>
    <row r="496" spans="1:7" ht="30" x14ac:dyDescent="0.25">
      <c r="A496" s="26">
        <v>4</v>
      </c>
      <c r="B496" s="4" t="s">
        <v>193</v>
      </c>
      <c r="C496" s="8" t="s">
        <v>71</v>
      </c>
      <c r="D496" s="22">
        <v>1</v>
      </c>
      <c r="E496" s="13"/>
      <c r="F496" s="13"/>
      <c r="G496" s="69"/>
    </row>
    <row r="497" spans="1:7" ht="30" x14ac:dyDescent="0.25">
      <c r="A497" s="26">
        <v>5</v>
      </c>
      <c r="B497" s="4" t="s">
        <v>217</v>
      </c>
      <c r="C497" s="8" t="s">
        <v>11</v>
      </c>
      <c r="D497" s="22">
        <v>242</v>
      </c>
      <c r="E497" s="13"/>
      <c r="F497" s="13"/>
      <c r="G497" s="69"/>
    </row>
    <row r="498" spans="1:7" x14ac:dyDescent="0.25">
      <c r="A498" s="108" t="s">
        <v>376</v>
      </c>
      <c r="B498" s="108"/>
      <c r="C498" s="108"/>
      <c r="D498" s="108"/>
      <c r="E498" s="13"/>
      <c r="F498" s="20">
        <f>SUM(F483:F497)</f>
        <v>0</v>
      </c>
      <c r="G498" s="72">
        <v>1.3130098055607893</v>
      </c>
    </row>
    <row r="499" spans="1:7" x14ac:dyDescent="0.25">
      <c r="A499" s="110" t="s">
        <v>241</v>
      </c>
      <c r="B499" s="110"/>
      <c r="C499" s="110"/>
      <c r="D499" s="110"/>
      <c r="E499" s="13"/>
      <c r="F499" s="13"/>
      <c r="G499" s="69"/>
    </row>
    <row r="500" spans="1:7" x14ac:dyDescent="0.25">
      <c r="A500" s="110" t="s">
        <v>242</v>
      </c>
      <c r="B500" s="110"/>
      <c r="C500" s="110"/>
      <c r="D500" s="110"/>
      <c r="E500" s="13"/>
      <c r="F500" s="13"/>
      <c r="G500" s="69"/>
    </row>
    <row r="501" spans="1:7" ht="30" x14ac:dyDescent="0.25">
      <c r="A501" s="26">
        <v>1</v>
      </c>
      <c r="B501" s="4" t="s">
        <v>138</v>
      </c>
      <c r="C501" s="8" t="s">
        <v>15</v>
      </c>
      <c r="D501" s="5">
        <v>24.7</v>
      </c>
      <c r="E501" s="13"/>
      <c r="F501" s="13"/>
      <c r="G501" s="69"/>
    </row>
    <row r="502" spans="1:7" ht="30" x14ac:dyDescent="0.25">
      <c r="A502" s="26">
        <v>2</v>
      </c>
      <c r="B502" s="4" t="s">
        <v>139</v>
      </c>
      <c r="C502" s="8" t="s">
        <v>15</v>
      </c>
      <c r="D502" s="5">
        <v>2.5</v>
      </c>
      <c r="E502" s="13"/>
      <c r="F502" s="13"/>
      <c r="G502" s="69"/>
    </row>
    <row r="503" spans="1:7" ht="45" x14ac:dyDescent="0.25">
      <c r="A503" s="26">
        <v>3</v>
      </c>
      <c r="B503" s="4" t="s">
        <v>343</v>
      </c>
      <c r="C503" s="8" t="s">
        <v>15</v>
      </c>
      <c r="D503" s="5">
        <v>21.2</v>
      </c>
      <c r="E503" s="13"/>
      <c r="F503" s="13"/>
      <c r="G503" s="69"/>
    </row>
    <row r="504" spans="1:7" ht="30" x14ac:dyDescent="0.25">
      <c r="A504" s="26">
        <v>4</v>
      </c>
      <c r="B504" s="4" t="s">
        <v>29</v>
      </c>
      <c r="C504" s="8" t="s">
        <v>15</v>
      </c>
      <c r="D504" s="5">
        <v>34.799999999999997</v>
      </c>
      <c r="E504" s="13"/>
      <c r="F504" s="13"/>
      <c r="G504" s="69"/>
    </row>
    <row r="505" spans="1:7" ht="30" x14ac:dyDescent="0.25">
      <c r="A505" s="26">
        <v>5</v>
      </c>
      <c r="B505" s="4" t="s">
        <v>30</v>
      </c>
      <c r="C505" s="8" t="s">
        <v>15</v>
      </c>
      <c r="D505" s="5">
        <v>5.6</v>
      </c>
      <c r="E505" s="13"/>
      <c r="F505" s="13"/>
      <c r="G505" s="69"/>
    </row>
    <row r="506" spans="1:7" ht="15.75" x14ac:dyDescent="0.25">
      <c r="A506" s="26">
        <v>6</v>
      </c>
      <c r="B506" s="4" t="s">
        <v>31</v>
      </c>
      <c r="C506" s="8" t="s">
        <v>15</v>
      </c>
      <c r="D506" s="5">
        <v>2.7</v>
      </c>
      <c r="E506" s="13"/>
      <c r="F506" s="13"/>
      <c r="G506" s="69"/>
    </row>
    <row r="507" spans="1:7" ht="30" x14ac:dyDescent="0.25">
      <c r="A507" s="26">
        <v>7</v>
      </c>
      <c r="B507" s="4" t="s">
        <v>1</v>
      </c>
      <c r="C507" s="8" t="s">
        <v>15</v>
      </c>
      <c r="D507" s="5">
        <v>5.4</v>
      </c>
      <c r="E507" s="13"/>
      <c r="F507" s="13"/>
      <c r="G507" s="69"/>
    </row>
    <row r="508" spans="1:7" ht="30" x14ac:dyDescent="0.25">
      <c r="A508" s="26">
        <v>8</v>
      </c>
      <c r="B508" s="4" t="s">
        <v>32</v>
      </c>
      <c r="C508" s="8" t="s">
        <v>15</v>
      </c>
      <c r="D508" s="5">
        <v>15.6</v>
      </c>
      <c r="E508" s="13"/>
      <c r="F508" s="13"/>
      <c r="G508" s="69"/>
    </row>
    <row r="509" spans="1:7" ht="30" x14ac:dyDescent="0.25">
      <c r="A509" s="26">
        <v>9</v>
      </c>
      <c r="B509" s="4" t="s">
        <v>184</v>
      </c>
      <c r="C509" s="8" t="s">
        <v>15</v>
      </c>
      <c r="D509" s="5">
        <v>67.599999999999994</v>
      </c>
      <c r="E509" s="13"/>
      <c r="F509" s="13"/>
      <c r="G509" s="69"/>
    </row>
    <row r="510" spans="1:7" x14ac:dyDescent="0.25">
      <c r="A510" s="109" t="s">
        <v>243</v>
      </c>
      <c r="B510" s="109"/>
      <c r="C510" s="109"/>
      <c r="D510" s="109"/>
      <c r="E510" s="13"/>
      <c r="F510" s="13"/>
      <c r="G510" s="69"/>
    </row>
    <row r="511" spans="1:7" ht="30" x14ac:dyDescent="0.25">
      <c r="A511" s="26">
        <v>1</v>
      </c>
      <c r="B511" s="4" t="s">
        <v>208</v>
      </c>
      <c r="C511" s="8" t="s">
        <v>11</v>
      </c>
      <c r="D511" s="22">
        <v>74</v>
      </c>
      <c r="E511" s="13"/>
      <c r="F511" s="13"/>
      <c r="G511" s="69"/>
    </row>
    <row r="512" spans="1:7" x14ac:dyDescent="0.25">
      <c r="A512" s="26">
        <v>2</v>
      </c>
      <c r="B512" s="4" t="s">
        <v>192</v>
      </c>
      <c r="C512" s="8" t="s">
        <v>11</v>
      </c>
      <c r="D512" s="22">
        <v>74</v>
      </c>
      <c r="E512" s="13"/>
      <c r="F512" s="13"/>
      <c r="G512" s="69"/>
    </row>
    <row r="513" spans="1:7" ht="15.75" x14ac:dyDescent="0.25">
      <c r="A513" s="26">
        <v>3</v>
      </c>
      <c r="B513" s="4" t="s">
        <v>377</v>
      </c>
      <c r="C513" s="8" t="s">
        <v>2</v>
      </c>
      <c r="D513" s="22">
        <v>1</v>
      </c>
      <c r="E513" s="13"/>
      <c r="F513" s="13"/>
      <c r="G513" s="69"/>
    </row>
    <row r="514" spans="1:7" ht="15.75" x14ac:dyDescent="0.25">
      <c r="A514" s="26">
        <v>4</v>
      </c>
      <c r="B514" s="4" t="s">
        <v>374</v>
      </c>
      <c r="C514" s="8" t="s">
        <v>2</v>
      </c>
      <c r="D514" s="22">
        <v>1</v>
      </c>
      <c r="E514" s="13"/>
      <c r="F514" s="13"/>
      <c r="G514" s="69"/>
    </row>
    <row r="515" spans="1:7" ht="30" x14ac:dyDescent="0.25">
      <c r="A515" s="26">
        <v>4</v>
      </c>
      <c r="B515" s="4" t="s">
        <v>193</v>
      </c>
      <c r="C515" s="8" t="s">
        <v>71</v>
      </c>
      <c r="D515" s="22">
        <v>1</v>
      </c>
      <c r="E515" s="13"/>
      <c r="F515" s="13"/>
      <c r="G515" s="69"/>
    </row>
    <row r="516" spans="1:7" ht="30" x14ac:dyDescent="0.25">
      <c r="A516" s="26">
        <v>5</v>
      </c>
      <c r="B516" s="4" t="s">
        <v>217</v>
      </c>
      <c r="C516" s="8" t="s">
        <v>11</v>
      </c>
      <c r="D516" s="22">
        <v>74</v>
      </c>
      <c r="E516" s="13"/>
      <c r="F516" s="13"/>
      <c r="G516" s="69"/>
    </row>
    <row r="517" spans="1:7" x14ac:dyDescent="0.25">
      <c r="A517" s="108" t="s">
        <v>378</v>
      </c>
      <c r="B517" s="108"/>
      <c r="C517" s="108"/>
      <c r="D517" s="108"/>
      <c r="E517" s="13"/>
      <c r="F517" s="20">
        <f>SUM(F501:F516)</f>
        <v>0</v>
      </c>
      <c r="G517" s="72">
        <v>0.40680698929800602</v>
      </c>
    </row>
    <row r="518" spans="1:7" x14ac:dyDescent="0.25">
      <c r="A518" s="110" t="s">
        <v>244</v>
      </c>
      <c r="B518" s="110"/>
      <c r="C518" s="110"/>
      <c r="D518" s="110"/>
      <c r="E518" s="13"/>
      <c r="F518" s="13"/>
      <c r="G518" s="69"/>
    </row>
    <row r="519" spans="1:7" x14ac:dyDescent="0.25">
      <c r="A519" s="110" t="s">
        <v>245</v>
      </c>
      <c r="B519" s="110"/>
      <c r="C519" s="110"/>
      <c r="D519" s="110"/>
      <c r="E519" s="13"/>
      <c r="F519" s="13"/>
      <c r="G519" s="69"/>
    </row>
    <row r="520" spans="1:7" ht="45" x14ac:dyDescent="0.25">
      <c r="A520" s="26">
        <v>1</v>
      </c>
      <c r="B520" s="4" t="s">
        <v>343</v>
      </c>
      <c r="C520" s="8" t="s">
        <v>14</v>
      </c>
      <c r="D520" s="5">
        <v>56</v>
      </c>
      <c r="E520" s="13"/>
      <c r="F520" s="13"/>
      <c r="G520" s="69"/>
    </row>
    <row r="521" spans="1:7" ht="30" x14ac:dyDescent="0.25">
      <c r="A521" s="26">
        <v>2</v>
      </c>
      <c r="B521" s="4" t="s">
        <v>29</v>
      </c>
      <c r="C521" s="8" t="s">
        <v>14</v>
      </c>
      <c r="D521" s="5">
        <v>156.69999999999999</v>
      </c>
      <c r="E521" s="13"/>
      <c r="F521" s="13"/>
      <c r="G521" s="69"/>
    </row>
    <row r="522" spans="1:7" ht="30" x14ac:dyDescent="0.25">
      <c r="A522" s="26">
        <v>3</v>
      </c>
      <c r="B522" s="4" t="s">
        <v>30</v>
      </c>
      <c r="C522" s="8" t="s">
        <v>14</v>
      </c>
      <c r="D522" s="5">
        <v>21.3</v>
      </c>
      <c r="E522" s="13"/>
      <c r="F522" s="13"/>
      <c r="G522" s="69"/>
    </row>
    <row r="523" spans="1:7" ht="15.75" x14ac:dyDescent="0.25">
      <c r="A523" s="26">
        <v>4</v>
      </c>
      <c r="B523" s="4" t="s">
        <v>31</v>
      </c>
      <c r="C523" s="8" t="s">
        <v>14</v>
      </c>
      <c r="D523" s="5">
        <v>7.1</v>
      </c>
      <c r="E523" s="13"/>
      <c r="F523" s="13"/>
      <c r="G523" s="69"/>
    </row>
    <row r="524" spans="1:7" ht="30" x14ac:dyDescent="0.25">
      <c r="A524" s="26">
        <v>5</v>
      </c>
      <c r="B524" s="4" t="s">
        <v>1</v>
      </c>
      <c r="C524" s="8" t="s">
        <v>14</v>
      </c>
      <c r="D524" s="5">
        <v>14.1</v>
      </c>
      <c r="E524" s="13"/>
      <c r="F524" s="13"/>
      <c r="G524" s="69"/>
    </row>
    <row r="525" spans="1:7" ht="30" x14ac:dyDescent="0.25">
      <c r="A525" s="26">
        <v>6</v>
      </c>
      <c r="B525" s="4" t="s">
        <v>32</v>
      </c>
      <c r="C525" s="8" t="s">
        <v>14</v>
      </c>
      <c r="D525" s="5">
        <v>41.2</v>
      </c>
      <c r="E525" s="13"/>
      <c r="F525" s="13"/>
      <c r="G525" s="69"/>
    </row>
    <row r="526" spans="1:7" ht="30" x14ac:dyDescent="0.25">
      <c r="A526" s="26">
        <v>7</v>
      </c>
      <c r="B526" s="4" t="s">
        <v>184</v>
      </c>
      <c r="C526" s="8" t="s">
        <v>14</v>
      </c>
      <c r="D526" s="5">
        <v>178</v>
      </c>
      <c r="E526" s="13"/>
      <c r="F526" s="13"/>
      <c r="G526" s="69"/>
    </row>
    <row r="527" spans="1:7" x14ac:dyDescent="0.25">
      <c r="A527" s="109" t="s">
        <v>246</v>
      </c>
      <c r="B527" s="109"/>
      <c r="C527" s="109"/>
      <c r="D527" s="109"/>
      <c r="E527" s="13"/>
      <c r="F527" s="13"/>
      <c r="G527" s="69"/>
    </row>
    <row r="528" spans="1:7" ht="30" x14ac:dyDescent="0.25">
      <c r="A528" s="26">
        <v>1</v>
      </c>
      <c r="B528" s="4" t="s">
        <v>208</v>
      </c>
      <c r="C528" s="8" t="s">
        <v>11</v>
      </c>
      <c r="D528" s="22">
        <v>195</v>
      </c>
      <c r="E528" s="13"/>
      <c r="F528" s="13"/>
      <c r="G528" s="69"/>
    </row>
    <row r="529" spans="1:7" x14ac:dyDescent="0.25">
      <c r="A529" s="26">
        <v>2</v>
      </c>
      <c r="B529" s="4" t="s">
        <v>192</v>
      </c>
      <c r="C529" s="8" t="s">
        <v>11</v>
      </c>
      <c r="D529" s="22">
        <v>195</v>
      </c>
      <c r="E529" s="13"/>
      <c r="F529" s="13"/>
      <c r="G529" s="69"/>
    </row>
    <row r="530" spans="1:7" ht="15.75" x14ac:dyDescent="0.25">
      <c r="A530" s="26">
        <v>3</v>
      </c>
      <c r="B530" s="4" t="s">
        <v>230</v>
      </c>
      <c r="C530" s="8" t="s">
        <v>2</v>
      </c>
      <c r="D530" s="22">
        <v>5</v>
      </c>
      <c r="E530" s="13"/>
      <c r="F530" s="13"/>
      <c r="G530" s="69"/>
    </row>
    <row r="531" spans="1:7" x14ac:dyDescent="0.25">
      <c r="A531" s="26">
        <v>4</v>
      </c>
      <c r="B531" s="4" t="s">
        <v>200</v>
      </c>
      <c r="C531" s="8" t="s">
        <v>2</v>
      </c>
      <c r="D531" s="22">
        <v>1</v>
      </c>
      <c r="E531" s="13"/>
      <c r="F531" s="13"/>
      <c r="G531" s="69"/>
    </row>
    <row r="532" spans="1:7" ht="30" x14ac:dyDescent="0.25">
      <c r="A532" s="26">
        <v>5</v>
      </c>
      <c r="B532" s="4" t="s">
        <v>193</v>
      </c>
      <c r="C532" s="8" t="s">
        <v>71</v>
      </c>
      <c r="D532" s="22">
        <v>1</v>
      </c>
      <c r="E532" s="13"/>
      <c r="F532" s="13"/>
      <c r="G532" s="69"/>
    </row>
    <row r="533" spans="1:7" ht="30" x14ac:dyDescent="0.25">
      <c r="A533" s="26">
        <v>6</v>
      </c>
      <c r="B533" s="4" t="s">
        <v>217</v>
      </c>
      <c r="C533" s="8" t="s">
        <v>11</v>
      </c>
      <c r="D533" s="22">
        <v>195</v>
      </c>
      <c r="E533" s="13"/>
      <c r="F533" s="13"/>
      <c r="G533" s="69"/>
    </row>
    <row r="534" spans="1:7" x14ac:dyDescent="0.25">
      <c r="A534" s="108" t="s">
        <v>379</v>
      </c>
      <c r="B534" s="108"/>
      <c r="C534" s="108"/>
      <c r="D534" s="108"/>
      <c r="E534" s="13"/>
      <c r="F534" s="20">
        <f>SUM(F520:F533)</f>
        <v>0</v>
      </c>
      <c r="G534" s="72">
        <v>1.1188558654656893</v>
      </c>
    </row>
    <row r="535" spans="1:7" x14ac:dyDescent="0.25">
      <c r="A535" s="110" t="s">
        <v>247</v>
      </c>
      <c r="B535" s="110"/>
      <c r="C535" s="110"/>
      <c r="D535" s="110"/>
      <c r="E535" s="13"/>
      <c r="F535" s="13"/>
      <c r="G535" s="69"/>
    </row>
    <row r="536" spans="1:7" x14ac:dyDescent="0.25">
      <c r="A536" s="110" t="s">
        <v>248</v>
      </c>
      <c r="B536" s="110"/>
      <c r="C536" s="110"/>
      <c r="D536" s="110"/>
      <c r="E536" s="13"/>
      <c r="F536" s="13"/>
      <c r="G536" s="69"/>
    </row>
    <row r="537" spans="1:7" ht="45" x14ac:dyDescent="0.25">
      <c r="A537" s="26">
        <v>1</v>
      </c>
      <c r="B537" s="4" t="s">
        <v>343</v>
      </c>
      <c r="C537" s="8" t="s">
        <v>14</v>
      </c>
      <c r="D537" s="5">
        <v>16.399999999999999</v>
      </c>
      <c r="E537" s="13"/>
      <c r="F537" s="13"/>
      <c r="G537" s="69"/>
    </row>
    <row r="538" spans="1:7" ht="30" x14ac:dyDescent="0.25">
      <c r="A538" s="26">
        <v>2</v>
      </c>
      <c r="B538" s="4" t="s">
        <v>29</v>
      </c>
      <c r="C538" s="8" t="s">
        <v>14</v>
      </c>
      <c r="D538" s="5">
        <v>45.800000000000004</v>
      </c>
      <c r="E538" s="13"/>
      <c r="F538" s="13"/>
      <c r="G538" s="69"/>
    </row>
    <row r="539" spans="1:7" ht="30" x14ac:dyDescent="0.25">
      <c r="A539" s="26">
        <v>3</v>
      </c>
      <c r="B539" s="4" t="s">
        <v>30</v>
      </c>
      <c r="C539" s="8" t="s">
        <v>14</v>
      </c>
      <c r="D539" s="5">
        <v>6.2</v>
      </c>
      <c r="E539" s="13"/>
      <c r="F539" s="13"/>
      <c r="G539" s="69"/>
    </row>
    <row r="540" spans="1:7" ht="15.75" x14ac:dyDescent="0.25">
      <c r="A540" s="26">
        <v>4</v>
      </c>
      <c r="B540" s="4" t="s">
        <v>31</v>
      </c>
      <c r="C540" s="8" t="s">
        <v>14</v>
      </c>
      <c r="D540" s="5">
        <v>2.1</v>
      </c>
      <c r="E540" s="13"/>
      <c r="F540" s="13"/>
      <c r="G540" s="69"/>
    </row>
    <row r="541" spans="1:7" ht="30" x14ac:dyDescent="0.25">
      <c r="A541" s="26">
        <v>5</v>
      </c>
      <c r="B541" s="4" t="s">
        <v>1</v>
      </c>
      <c r="C541" s="8" t="s">
        <v>14</v>
      </c>
      <c r="D541" s="5">
        <v>4.0999999999999996</v>
      </c>
      <c r="E541" s="13"/>
      <c r="F541" s="13"/>
      <c r="G541" s="69"/>
    </row>
    <row r="542" spans="1:7" ht="30" x14ac:dyDescent="0.25">
      <c r="A542" s="26">
        <v>6</v>
      </c>
      <c r="B542" s="4" t="s">
        <v>32</v>
      </c>
      <c r="C542" s="8" t="s">
        <v>14</v>
      </c>
      <c r="D542" s="5">
        <v>12.1</v>
      </c>
      <c r="E542" s="13"/>
      <c r="F542" s="13"/>
      <c r="G542" s="69"/>
    </row>
    <row r="543" spans="1:7" ht="30" x14ac:dyDescent="0.25">
      <c r="A543" s="26">
        <v>7</v>
      </c>
      <c r="B543" s="4" t="s">
        <v>184</v>
      </c>
      <c r="C543" s="8" t="s">
        <v>14</v>
      </c>
      <c r="D543" s="5">
        <v>52</v>
      </c>
      <c r="E543" s="13"/>
      <c r="F543" s="13"/>
      <c r="G543" s="69"/>
    </row>
    <row r="544" spans="1:7" x14ac:dyDescent="0.25">
      <c r="A544" s="109" t="s">
        <v>249</v>
      </c>
      <c r="B544" s="109"/>
      <c r="C544" s="109"/>
      <c r="D544" s="109"/>
      <c r="E544" s="13"/>
      <c r="F544" s="13"/>
      <c r="G544" s="69"/>
    </row>
    <row r="545" spans="1:7" ht="30" x14ac:dyDescent="0.25">
      <c r="A545" s="26">
        <v>1</v>
      </c>
      <c r="B545" s="4" t="s">
        <v>208</v>
      </c>
      <c r="C545" s="8" t="s">
        <v>11</v>
      </c>
      <c r="D545" s="22">
        <v>57</v>
      </c>
      <c r="E545" s="13"/>
      <c r="F545" s="13"/>
      <c r="G545" s="69"/>
    </row>
    <row r="546" spans="1:7" x14ac:dyDescent="0.25">
      <c r="A546" s="26">
        <v>2</v>
      </c>
      <c r="B546" s="4" t="s">
        <v>192</v>
      </c>
      <c r="C546" s="8" t="s">
        <v>11</v>
      </c>
      <c r="D546" s="22">
        <v>57</v>
      </c>
      <c r="E546" s="13"/>
      <c r="F546" s="13"/>
      <c r="G546" s="69"/>
    </row>
    <row r="547" spans="1:7" ht="30" x14ac:dyDescent="0.25">
      <c r="A547" s="26">
        <v>3</v>
      </c>
      <c r="B547" s="4" t="s">
        <v>193</v>
      </c>
      <c r="C547" s="8" t="s">
        <v>71</v>
      </c>
      <c r="D547" s="22">
        <v>1</v>
      </c>
      <c r="E547" s="13"/>
      <c r="F547" s="13"/>
      <c r="G547" s="69"/>
    </row>
    <row r="548" spans="1:7" ht="30" x14ac:dyDescent="0.25">
      <c r="A548" s="26">
        <v>4</v>
      </c>
      <c r="B548" s="4" t="s">
        <v>217</v>
      </c>
      <c r="C548" s="8" t="s">
        <v>11</v>
      </c>
      <c r="D548" s="22">
        <v>57</v>
      </c>
      <c r="E548" s="13"/>
      <c r="F548" s="13"/>
      <c r="G548" s="69"/>
    </row>
    <row r="549" spans="1:7" x14ac:dyDescent="0.25">
      <c r="A549" s="108" t="s">
        <v>380</v>
      </c>
      <c r="B549" s="108"/>
      <c r="C549" s="108"/>
      <c r="D549" s="108"/>
      <c r="E549" s="13"/>
      <c r="F549" s="20">
        <f>SUM(F537:F548)</f>
        <v>0</v>
      </c>
      <c r="G549" s="72">
        <v>0.32482655089878731</v>
      </c>
    </row>
    <row r="550" spans="1:7" x14ac:dyDescent="0.25">
      <c r="A550" s="110" t="s">
        <v>250</v>
      </c>
      <c r="B550" s="110"/>
      <c r="C550" s="110"/>
      <c r="D550" s="110"/>
      <c r="E550" s="13"/>
      <c r="F550" s="13"/>
      <c r="G550" s="69"/>
    </row>
    <row r="551" spans="1:7" x14ac:dyDescent="0.25">
      <c r="A551" s="110" t="s">
        <v>251</v>
      </c>
      <c r="B551" s="110"/>
      <c r="C551" s="110"/>
      <c r="D551" s="110"/>
      <c r="E551" s="13"/>
      <c r="F551" s="13"/>
      <c r="G551" s="69"/>
    </row>
    <row r="552" spans="1:7" ht="45" x14ac:dyDescent="0.25">
      <c r="A552" s="26">
        <v>1</v>
      </c>
      <c r="B552" s="4" t="s">
        <v>343</v>
      </c>
      <c r="C552" s="8" t="s">
        <v>14</v>
      </c>
      <c r="D552" s="5">
        <v>33.299999999999997</v>
      </c>
      <c r="E552" s="13"/>
      <c r="F552" s="13"/>
      <c r="G552" s="69"/>
    </row>
    <row r="553" spans="1:7" ht="30" x14ac:dyDescent="0.25">
      <c r="A553" s="26">
        <v>2</v>
      </c>
      <c r="B553" s="4" t="s">
        <v>29</v>
      </c>
      <c r="C553" s="8" t="s">
        <v>14</v>
      </c>
      <c r="D553" s="5">
        <v>93.2</v>
      </c>
      <c r="E553" s="13"/>
      <c r="F553" s="13"/>
      <c r="G553" s="69"/>
    </row>
    <row r="554" spans="1:7" ht="30" x14ac:dyDescent="0.25">
      <c r="A554" s="26">
        <v>3</v>
      </c>
      <c r="B554" s="4" t="s">
        <v>30</v>
      </c>
      <c r="C554" s="8" t="s">
        <v>14</v>
      </c>
      <c r="D554" s="5">
        <v>12.7</v>
      </c>
      <c r="E554" s="13"/>
      <c r="F554" s="13"/>
      <c r="G554" s="69"/>
    </row>
    <row r="555" spans="1:7" ht="15.75" x14ac:dyDescent="0.25">
      <c r="A555" s="26">
        <v>4</v>
      </c>
      <c r="B555" s="4" t="s">
        <v>31</v>
      </c>
      <c r="C555" s="8" t="s">
        <v>14</v>
      </c>
      <c r="D555" s="5">
        <v>4.2</v>
      </c>
      <c r="E555" s="13"/>
      <c r="F555" s="13"/>
      <c r="G555" s="69"/>
    </row>
    <row r="556" spans="1:7" ht="30" x14ac:dyDescent="0.25">
      <c r="A556" s="26">
        <v>5</v>
      </c>
      <c r="B556" s="4" t="s">
        <v>1</v>
      </c>
      <c r="C556" s="8" t="s">
        <v>14</v>
      </c>
      <c r="D556" s="5">
        <v>8.4</v>
      </c>
      <c r="E556" s="13"/>
      <c r="F556" s="13"/>
      <c r="G556" s="69"/>
    </row>
    <row r="557" spans="1:7" ht="30" x14ac:dyDescent="0.25">
      <c r="A557" s="26">
        <v>6</v>
      </c>
      <c r="B557" s="4" t="s">
        <v>32</v>
      </c>
      <c r="C557" s="8" t="s">
        <v>14</v>
      </c>
      <c r="D557" s="5">
        <v>24.5</v>
      </c>
      <c r="E557" s="13"/>
      <c r="F557" s="13"/>
      <c r="G557" s="69"/>
    </row>
    <row r="558" spans="1:7" ht="30" x14ac:dyDescent="0.25">
      <c r="A558" s="26">
        <v>7</v>
      </c>
      <c r="B558" s="4" t="s">
        <v>184</v>
      </c>
      <c r="C558" s="8" t="s">
        <v>14</v>
      </c>
      <c r="D558" s="5">
        <v>105.9</v>
      </c>
      <c r="E558" s="13"/>
      <c r="F558" s="13"/>
      <c r="G558" s="69"/>
    </row>
    <row r="559" spans="1:7" x14ac:dyDescent="0.25">
      <c r="A559" s="109" t="s">
        <v>252</v>
      </c>
      <c r="B559" s="109"/>
      <c r="C559" s="109"/>
      <c r="D559" s="109"/>
      <c r="E559" s="13"/>
      <c r="F559" s="13"/>
      <c r="G559" s="69"/>
    </row>
    <row r="560" spans="1:7" ht="30" x14ac:dyDescent="0.25">
      <c r="A560" s="26">
        <v>1</v>
      </c>
      <c r="B560" s="4" t="s">
        <v>208</v>
      </c>
      <c r="C560" s="8" t="s">
        <v>11</v>
      </c>
      <c r="D560" s="22">
        <v>116</v>
      </c>
      <c r="E560" s="13"/>
      <c r="F560" s="13"/>
      <c r="G560" s="69"/>
    </row>
    <row r="561" spans="1:7" x14ac:dyDescent="0.25">
      <c r="A561" s="26">
        <v>2</v>
      </c>
      <c r="B561" s="4" t="s">
        <v>192</v>
      </c>
      <c r="C561" s="8" t="s">
        <v>11</v>
      </c>
      <c r="D561" s="22">
        <v>116</v>
      </c>
      <c r="E561" s="13"/>
      <c r="F561" s="13"/>
      <c r="G561" s="69"/>
    </row>
    <row r="562" spans="1:7" ht="15.75" x14ac:dyDescent="0.25">
      <c r="A562" s="26">
        <v>3</v>
      </c>
      <c r="B562" s="4" t="s">
        <v>230</v>
      </c>
      <c r="C562" s="8" t="s">
        <v>2</v>
      </c>
      <c r="D562" s="22">
        <v>1</v>
      </c>
      <c r="E562" s="13"/>
      <c r="F562" s="13"/>
      <c r="G562" s="69"/>
    </row>
    <row r="563" spans="1:7" ht="30" x14ac:dyDescent="0.25">
      <c r="A563" s="26">
        <v>4</v>
      </c>
      <c r="B563" s="4" t="s">
        <v>193</v>
      </c>
      <c r="C563" s="8" t="s">
        <v>71</v>
      </c>
      <c r="D563" s="22">
        <v>1</v>
      </c>
      <c r="E563" s="13"/>
      <c r="F563" s="13"/>
      <c r="G563" s="69"/>
    </row>
    <row r="564" spans="1:7" ht="30" x14ac:dyDescent="0.25">
      <c r="A564" s="26">
        <v>5</v>
      </c>
      <c r="B564" s="4" t="s">
        <v>217</v>
      </c>
      <c r="C564" s="8" t="s">
        <v>11</v>
      </c>
      <c r="D564" s="22">
        <v>116</v>
      </c>
      <c r="E564" s="13"/>
      <c r="F564" s="13"/>
      <c r="G564" s="69"/>
    </row>
    <row r="565" spans="1:7" x14ac:dyDescent="0.25">
      <c r="A565" s="108" t="s">
        <v>381</v>
      </c>
      <c r="B565" s="108"/>
      <c r="C565" s="108"/>
      <c r="D565" s="108"/>
      <c r="E565" s="13"/>
      <c r="F565" s="20">
        <f>SUM(F552:F564)</f>
        <v>0</v>
      </c>
      <c r="G565" s="72">
        <v>0.65966914369304552</v>
      </c>
    </row>
    <row r="566" spans="1:7" x14ac:dyDescent="0.25">
      <c r="A566" s="110" t="s">
        <v>253</v>
      </c>
      <c r="B566" s="110"/>
      <c r="C566" s="110"/>
      <c r="D566" s="110"/>
      <c r="E566" s="13"/>
      <c r="F566" s="13"/>
      <c r="G566" s="69"/>
    </row>
    <row r="567" spans="1:7" x14ac:dyDescent="0.25">
      <c r="A567" s="110" t="s">
        <v>254</v>
      </c>
      <c r="B567" s="110"/>
      <c r="C567" s="110"/>
      <c r="D567" s="110"/>
      <c r="E567" s="13"/>
      <c r="F567" s="13"/>
      <c r="G567" s="69"/>
    </row>
    <row r="568" spans="1:7" ht="45" x14ac:dyDescent="0.25">
      <c r="A568" s="26">
        <v>1</v>
      </c>
      <c r="B568" s="4" t="s">
        <v>343</v>
      </c>
      <c r="C568" s="8" t="s">
        <v>14</v>
      </c>
      <c r="D568" s="5">
        <v>34.4</v>
      </c>
      <c r="E568" s="13"/>
      <c r="F568" s="13"/>
      <c r="G568" s="69"/>
    </row>
    <row r="569" spans="1:7" ht="30" x14ac:dyDescent="0.25">
      <c r="A569" s="26">
        <v>2</v>
      </c>
      <c r="B569" s="4" t="s">
        <v>29</v>
      </c>
      <c r="C569" s="8" t="s">
        <v>14</v>
      </c>
      <c r="D569" s="5">
        <v>96.5</v>
      </c>
      <c r="E569" s="13"/>
      <c r="F569" s="13"/>
      <c r="G569" s="69"/>
    </row>
    <row r="570" spans="1:7" ht="30" x14ac:dyDescent="0.25">
      <c r="A570" s="26">
        <v>3</v>
      </c>
      <c r="B570" s="4" t="s">
        <v>30</v>
      </c>
      <c r="C570" s="8" t="s">
        <v>14</v>
      </c>
      <c r="D570" s="5">
        <v>13.1</v>
      </c>
      <c r="E570" s="13"/>
      <c r="F570" s="13"/>
      <c r="G570" s="69"/>
    </row>
    <row r="571" spans="1:7" ht="15.75" x14ac:dyDescent="0.25">
      <c r="A571" s="26">
        <v>4</v>
      </c>
      <c r="B571" s="4" t="s">
        <v>31</v>
      </c>
      <c r="C571" s="8" t="s">
        <v>14</v>
      </c>
      <c r="D571" s="5">
        <v>4.4000000000000004</v>
      </c>
      <c r="E571" s="13"/>
      <c r="F571" s="13"/>
      <c r="G571" s="69"/>
    </row>
    <row r="572" spans="1:7" ht="30" x14ac:dyDescent="0.25">
      <c r="A572" s="26">
        <v>5</v>
      </c>
      <c r="B572" s="4" t="s">
        <v>1</v>
      </c>
      <c r="C572" s="8" t="s">
        <v>14</v>
      </c>
      <c r="D572" s="5">
        <v>8.6999999999999993</v>
      </c>
      <c r="E572" s="13"/>
      <c r="F572" s="13"/>
      <c r="G572" s="69"/>
    </row>
    <row r="573" spans="1:7" ht="30" x14ac:dyDescent="0.25">
      <c r="A573" s="26">
        <v>6</v>
      </c>
      <c r="B573" s="4" t="s">
        <v>32</v>
      </c>
      <c r="C573" s="8" t="s">
        <v>14</v>
      </c>
      <c r="D573" s="5">
        <v>25.4</v>
      </c>
      <c r="E573" s="13"/>
      <c r="F573" s="13"/>
      <c r="G573" s="69"/>
    </row>
    <row r="574" spans="1:7" ht="30" x14ac:dyDescent="0.25">
      <c r="A574" s="26">
        <v>7</v>
      </c>
      <c r="B574" s="4" t="s">
        <v>184</v>
      </c>
      <c r="C574" s="8" t="s">
        <v>14</v>
      </c>
      <c r="D574" s="5">
        <v>109.6</v>
      </c>
      <c r="E574" s="13"/>
      <c r="F574" s="13"/>
      <c r="G574" s="69"/>
    </row>
    <row r="575" spans="1:7" x14ac:dyDescent="0.25">
      <c r="A575" s="109" t="s">
        <v>255</v>
      </c>
      <c r="B575" s="109"/>
      <c r="C575" s="109"/>
      <c r="D575" s="109"/>
      <c r="E575" s="13"/>
      <c r="F575" s="13"/>
      <c r="G575" s="69"/>
    </row>
    <row r="576" spans="1:7" ht="30" x14ac:dyDescent="0.25">
      <c r="A576" s="26">
        <v>1</v>
      </c>
      <c r="B576" s="4" t="s">
        <v>208</v>
      </c>
      <c r="C576" s="8" t="s">
        <v>11</v>
      </c>
      <c r="D576" s="22">
        <v>120</v>
      </c>
      <c r="E576" s="13"/>
      <c r="F576" s="13"/>
      <c r="G576" s="69"/>
    </row>
    <row r="577" spans="1:7" x14ac:dyDescent="0.25">
      <c r="A577" s="26">
        <v>2</v>
      </c>
      <c r="B577" s="4" t="s">
        <v>192</v>
      </c>
      <c r="C577" s="8" t="s">
        <v>11</v>
      </c>
      <c r="D577" s="22">
        <v>120</v>
      </c>
      <c r="E577" s="13"/>
      <c r="F577" s="13"/>
      <c r="G577" s="69"/>
    </row>
    <row r="578" spans="1:7" ht="15.75" x14ac:dyDescent="0.25">
      <c r="A578" s="26">
        <v>3</v>
      </c>
      <c r="B578" s="4" t="s">
        <v>230</v>
      </c>
      <c r="C578" s="8" t="s">
        <v>2</v>
      </c>
      <c r="D578" s="22">
        <v>1</v>
      </c>
      <c r="E578" s="13"/>
      <c r="F578" s="13"/>
      <c r="G578" s="69"/>
    </row>
    <row r="579" spans="1:7" ht="30" x14ac:dyDescent="0.25">
      <c r="A579" s="26">
        <v>4</v>
      </c>
      <c r="B579" s="4" t="s">
        <v>193</v>
      </c>
      <c r="C579" s="8" t="s">
        <v>71</v>
      </c>
      <c r="D579" s="22">
        <v>1</v>
      </c>
      <c r="E579" s="13"/>
      <c r="F579" s="13"/>
      <c r="G579" s="69"/>
    </row>
    <row r="580" spans="1:7" ht="30" x14ac:dyDescent="0.25">
      <c r="A580" s="26">
        <v>5</v>
      </c>
      <c r="B580" s="4" t="s">
        <v>217</v>
      </c>
      <c r="C580" s="8" t="s">
        <v>11</v>
      </c>
      <c r="D580" s="22">
        <v>120</v>
      </c>
      <c r="E580" s="13"/>
      <c r="F580" s="13"/>
      <c r="G580" s="69"/>
    </row>
    <row r="581" spans="1:7" x14ac:dyDescent="0.25">
      <c r="A581" s="108" t="s">
        <v>382</v>
      </c>
      <c r="B581" s="108"/>
      <c r="C581" s="108"/>
      <c r="D581" s="108"/>
      <c r="E581" s="13"/>
      <c r="F581" s="20">
        <f>SUM(F568:F580)</f>
        <v>0</v>
      </c>
      <c r="G581" s="72">
        <v>0.68232268700928889</v>
      </c>
    </row>
    <row r="582" spans="1:7" x14ac:dyDescent="0.25">
      <c r="A582" s="110" t="s">
        <v>256</v>
      </c>
      <c r="B582" s="110"/>
      <c r="C582" s="110"/>
      <c r="D582" s="110"/>
      <c r="E582" s="13"/>
      <c r="F582" s="13"/>
      <c r="G582" s="69"/>
    </row>
    <row r="583" spans="1:7" x14ac:dyDescent="0.25">
      <c r="A583" s="110" t="s">
        <v>257</v>
      </c>
      <c r="B583" s="110"/>
      <c r="C583" s="110"/>
      <c r="D583" s="110"/>
      <c r="E583" s="13"/>
      <c r="F583" s="13"/>
      <c r="G583" s="69"/>
    </row>
    <row r="584" spans="1:7" ht="45" x14ac:dyDescent="0.25">
      <c r="A584" s="26">
        <v>1</v>
      </c>
      <c r="B584" s="4" t="s">
        <v>343</v>
      </c>
      <c r="C584" s="8" t="s">
        <v>14</v>
      </c>
      <c r="D584" s="5">
        <v>35.9</v>
      </c>
      <c r="E584" s="13"/>
      <c r="F584" s="13"/>
      <c r="G584" s="69"/>
    </row>
    <row r="585" spans="1:7" ht="30" x14ac:dyDescent="0.25">
      <c r="A585" s="26">
        <v>2</v>
      </c>
      <c r="B585" s="4" t="s">
        <v>29</v>
      </c>
      <c r="C585" s="8" t="s">
        <v>14</v>
      </c>
      <c r="D585" s="5">
        <v>100.5</v>
      </c>
      <c r="E585" s="13"/>
      <c r="F585" s="13"/>
      <c r="G585" s="69"/>
    </row>
    <row r="586" spans="1:7" ht="30" x14ac:dyDescent="0.25">
      <c r="A586" s="26">
        <v>3</v>
      </c>
      <c r="B586" s="4" t="s">
        <v>30</v>
      </c>
      <c r="C586" s="8" t="s">
        <v>14</v>
      </c>
      <c r="D586" s="5">
        <v>13.7</v>
      </c>
      <c r="E586" s="13"/>
      <c r="F586" s="13"/>
      <c r="G586" s="69"/>
    </row>
    <row r="587" spans="1:7" ht="15.75" x14ac:dyDescent="0.25">
      <c r="A587" s="26">
        <v>4</v>
      </c>
      <c r="B587" s="4" t="s">
        <v>31</v>
      </c>
      <c r="C587" s="8" t="s">
        <v>14</v>
      </c>
      <c r="D587" s="5">
        <v>4.5</v>
      </c>
      <c r="E587" s="13"/>
      <c r="F587" s="13"/>
      <c r="G587" s="69"/>
    </row>
    <row r="588" spans="1:7" ht="30" x14ac:dyDescent="0.25">
      <c r="A588" s="26">
        <v>5</v>
      </c>
      <c r="B588" s="4" t="s">
        <v>1</v>
      </c>
      <c r="C588" s="8" t="s">
        <v>14</v>
      </c>
      <c r="D588" s="5">
        <v>9.1</v>
      </c>
      <c r="E588" s="13"/>
      <c r="F588" s="13"/>
      <c r="G588" s="69"/>
    </row>
    <row r="589" spans="1:7" ht="30" x14ac:dyDescent="0.25">
      <c r="A589" s="26">
        <v>6</v>
      </c>
      <c r="B589" s="4" t="s">
        <v>32</v>
      </c>
      <c r="C589" s="8" t="s">
        <v>14</v>
      </c>
      <c r="D589" s="5">
        <v>26.4</v>
      </c>
      <c r="E589" s="13"/>
      <c r="F589" s="13"/>
      <c r="G589" s="69"/>
    </row>
    <row r="590" spans="1:7" ht="30" x14ac:dyDescent="0.25">
      <c r="A590" s="26">
        <v>7</v>
      </c>
      <c r="B590" s="4" t="s">
        <v>184</v>
      </c>
      <c r="C590" s="8" t="s">
        <v>14</v>
      </c>
      <c r="D590" s="5">
        <v>114.1</v>
      </c>
      <c r="E590" s="13"/>
      <c r="F590" s="13"/>
      <c r="G590" s="69"/>
    </row>
    <row r="591" spans="1:7" x14ac:dyDescent="0.25">
      <c r="A591" s="109" t="s">
        <v>258</v>
      </c>
      <c r="B591" s="109"/>
      <c r="C591" s="109"/>
      <c r="D591" s="109"/>
      <c r="E591" s="13"/>
      <c r="F591" s="13"/>
      <c r="G591" s="69"/>
    </row>
    <row r="592" spans="1:7" ht="30" x14ac:dyDescent="0.25">
      <c r="A592" s="26">
        <v>1</v>
      </c>
      <c r="B592" s="4" t="s">
        <v>208</v>
      </c>
      <c r="C592" s="8" t="s">
        <v>11</v>
      </c>
      <c r="D592" s="22">
        <v>125</v>
      </c>
      <c r="E592" s="13"/>
      <c r="F592" s="13"/>
      <c r="G592" s="69"/>
    </row>
    <row r="593" spans="1:7" x14ac:dyDescent="0.25">
      <c r="A593" s="26">
        <v>2</v>
      </c>
      <c r="B593" s="4" t="s">
        <v>192</v>
      </c>
      <c r="C593" s="8" t="s">
        <v>11</v>
      </c>
      <c r="D593" s="22">
        <v>125</v>
      </c>
      <c r="E593" s="13"/>
      <c r="F593" s="13"/>
      <c r="G593" s="69"/>
    </row>
    <row r="594" spans="1:7" ht="15.75" x14ac:dyDescent="0.25">
      <c r="A594" s="26">
        <v>3</v>
      </c>
      <c r="B594" s="4" t="s">
        <v>231</v>
      </c>
      <c r="C594" s="8" t="s">
        <v>2</v>
      </c>
      <c r="D594" s="22">
        <v>2</v>
      </c>
      <c r="E594" s="13"/>
      <c r="F594" s="13"/>
      <c r="G594" s="69"/>
    </row>
    <row r="595" spans="1:7" ht="30" x14ac:dyDescent="0.25">
      <c r="A595" s="26">
        <v>4</v>
      </c>
      <c r="B595" s="4" t="s">
        <v>193</v>
      </c>
      <c r="C595" s="8" t="s">
        <v>71</v>
      </c>
      <c r="D595" s="22">
        <v>1</v>
      </c>
      <c r="E595" s="13"/>
      <c r="F595" s="13"/>
      <c r="G595" s="69"/>
    </row>
    <row r="596" spans="1:7" ht="30" x14ac:dyDescent="0.25">
      <c r="A596" s="26">
        <v>5</v>
      </c>
      <c r="B596" s="4" t="s">
        <v>217</v>
      </c>
      <c r="C596" s="8" t="s">
        <v>11</v>
      </c>
      <c r="D596" s="22">
        <v>125</v>
      </c>
      <c r="E596" s="13"/>
      <c r="F596" s="13"/>
      <c r="G596" s="69"/>
    </row>
    <row r="597" spans="1:7" x14ac:dyDescent="0.25">
      <c r="A597" s="108" t="s">
        <v>383</v>
      </c>
      <c r="B597" s="108"/>
      <c r="C597" s="108"/>
      <c r="D597" s="108"/>
      <c r="E597" s="13"/>
      <c r="F597" s="20">
        <f>SUM(F584:F596)</f>
        <v>0</v>
      </c>
      <c r="G597" s="72">
        <v>0.71294278136334455</v>
      </c>
    </row>
    <row r="598" spans="1:7" x14ac:dyDescent="0.25">
      <c r="A598" s="110" t="s">
        <v>259</v>
      </c>
      <c r="B598" s="110"/>
      <c r="C598" s="110"/>
      <c r="D598" s="110"/>
      <c r="E598" s="13"/>
      <c r="F598" s="13"/>
      <c r="G598" s="69"/>
    </row>
    <row r="599" spans="1:7" x14ac:dyDescent="0.25">
      <c r="A599" s="110" t="s">
        <v>260</v>
      </c>
      <c r="B599" s="110"/>
      <c r="C599" s="110"/>
      <c r="D599" s="110"/>
      <c r="E599" s="13"/>
      <c r="F599" s="13"/>
      <c r="G599" s="69"/>
    </row>
    <row r="600" spans="1:7" ht="45" x14ac:dyDescent="0.25">
      <c r="A600" s="26">
        <v>1</v>
      </c>
      <c r="B600" s="4" t="s">
        <v>343</v>
      </c>
      <c r="C600" s="8" t="s">
        <v>14</v>
      </c>
      <c r="D600" s="5">
        <v>25.3</v>
      </c>
      <c r="E600" s="13"/>
      <c r="F600" s="13"/>
      <c r="G600" s="69"/>
    </row>
    <row r="601" spans="1:7" ht="30" x14ac:dyDescent="0.25">
      <c r="A601" s="26">
        <v>2</v>
      </c>
      <c r="B601" s="4" t="s">
        <v>29</v>
      </c>
      <c r="C601" s="8" t="s">
        <v>14</v>
      </c>
      <c r="D601" s="5">
        <v>70.7</v>
      </c>
      <c r="E601" s="13"/>
      <c r="F601" s="13"/>
      <c r="G601" s="69"/>
    </row>
    <row r="602" spans="1:7" ht="30" x14ac:dyDescent="0.25">
      <c r="A602" s="26">
        <v>3</v>
      </c>
      <c r="B602" s="4" t="s">
        <v>30</v>
      </c>
      <c r="C602" s="8" t="s">
        <v>14</v>
      </c>
      <c r="D602" s="5">
        <v>9.6</v>
      </c>
      <c r="E602" s="13"/>
      <c r="F602" s="13"/>
      <c r="G602" s="69"/>
    </row>
    <row r="603" spans="1:7" ht="15.75" x14ac:dyDescent="0.25">
      <c r="A603" s="26">
        <v>4</v>
      </c>
      <c r="B603" s="4" t="s">
        <v>31</v>
      </c>
      <c r="C603" s="8" t="s">
        <v>14</v>
      </c>
      <c r="D603" s="5">
        <v>3.2</v>
      </c>
      <c r="E603" s="13"/>
      <c r="F603" s="13"/>
      <c r="G603" s="69"/>
    </row>
    <row r="604" spans="1:7" ht="30" x14ac:dyDescent="0.25">
      <c r="A604" s="26">
        <v>5</v>
      </c>
      <c r="B604" s="4" t="s">
        <v>1</v>
      </c>
      <c r="C604" s="8" t="s">
        <v>14</v>
      </c>
      <c r="D604" s="5">
        <v>6.4</v>
      </c>
      <c r="E604" s="13"/>
      <c r="F604" s="13"/>
      <c r="G604" s="69"/>
    </row>
    <row r="605" spans="1:7" ht="30" x14ac:dyDescent="0.25">
      <c r="A605" s="26">
        <v>6</v>
      </c>
      <c r="B605" s="4" t="s">
        <v>32</v>
      </c>
      <c r="C605" s="8" t="s">
        <v>14</v>
      </c>
      <c r="D605" s="5">
        <v>18.600000000000001</v>
      </c>
      <c r="E605" s="13"/>
      <c r="F605" s="13"/>
      <c r="G605" s="69"/>
    </row>
    <row r="606" spans="1:7" ht="30" x14ac:dyDescent="0.25">
      <c r="A606" s="26">
        <v>7</v>
      </c>
      <c r="B606" s="4" t="s">
        <v>184</v>
      </c>
      <c r="C606" s="8" t="s">
        <v>14</v>
      </c>
      <c r="D606" s="5">
        <v>80.3</v>
      </c>
      <c r="E606" s="13"/>
      <c r="F606" s="13"/>
      <c r="G606" s="69"/>
    </row>
    <row r="607" spans="1:7" x14ac:dyDescent="0.25">
      <c r="A607" s="109" t="s">
        <v>261</v>
      </c>
      <c r="B607" s="109"/>
      <c r="C607" s="109"/>
      <c r="D607" s="109"/>
      <c r="E607" s="13"/>
      <c r="F607" s="13"/>
      <c r="G607" s="69"/>
    </row>
    <row r="608" spans="1:7" ht="30" x14ac:dyDescent="0.25">
      <c r="A608" s="26">
        <v>1</v>
      </c>
      <c r="B608" s="4" t="s">
        <v>208</v>
      </c>
      <c r="C608" s="8" t="s">
        <v>11</v>
      </c>
      <c r="D608" s="22">
        <v>88</v>
      </c>
      <c r="E608" s="13"/>
      <c r="F608" s="13"/>
      <c r="G608" s="69"/>
    </row>
    <row r="609" spans="1:7" x14ac:dyDescent="0.25">
      <c r="A609" s="26">
        <v>2</v>
      </c>
      <c r="B609" s="4" t="s">
        <v>192</v>
      </c>
      <c r="C609" s="8" t="s">
        <v>11</v>
      </c>
      <c r="D609" s="22">
        <v>88</v>
      </c>
      <c r="E609" s="13"/>
      <c r="F609" s="13"/>
      <c r="G609" s="69"/>
    </row>
    <row r="610" spans="1:7" ht="30" x14ac:dyDescent="0.25">
      <c r="A610" s="26">
        <v>3</v>
      </c>
      <c r="B610" s="4" t="s">
        <v>193</v>
      </c>
      <c r="C610" s="8" t="s">
        <v>71</v>
      </c>
      <c r="D610" s="22">
        <v>1</v>
      </c>
      <c r="E610" s="13"/>
      <c r="F610" s="13"/>
      <c r="G610" s="69"/>
    </row>
    <row r="611" spans="1:7" ht="30" x14ac:dyDescent="0.25">
      <c r="A611" s="26">
        <v>4</v>
      </c>
      <c r="B611" s="4" t="s">
        <v>217</v>
      </c>
      <c r="C611" s="8" t="s">
        <v>11</v>
      </c>
      <c r="D611" s="22">
        <v>88</v>
      </c>
      <c r="E611" s="13"/>
      <c r="F611" s="13"/>
      <c r="G611" s="69"/>
    </row>
    <row r="612" spans="1:7" x14ac:dyDescent="0.25">
      <c r="A612" s="108" t="s">
        <v>384</v>
      </c>
      <c r="B612" s="108"/>
      <c r="C612" s="108"/>
      <c r="D612" s="108"/>
      <c r="E612" s="13"/>
      <c r="F612" s="20">
        <f>SUM(F600:F611)</f>
        <v>0</v>
      </c>
      <c r="G612" s="72">
        <v>0.49961521828633448</v>
      </c>
    </row>
    <row r="613" spans="1:7" x14ac:dyDescent="0.25">
      <c r="A613" s="110" t="s">
        <v>262</v>
      </c>
      <c r="B613" s="110"/>
      <c r="C613" s="110"/>
      <c r="D613" s="110"/>
      <c r="E613" s="13"/>
      <c r="F613" s="13"/>
      <c r="G613" s="69"/>
    </row>
    <row r="614" spans="1:7" x14ac:dyDescent="0.25">
      <c r="A614" s="110" t="s">
        <v>263</v>
      </c>
      <c r="B614" s="110"/>
      <c r="C614" s="110"/>
      <c r="D614" s="110"/>
      <c r="E614" s="13"/>
      <c r="F614" s="13"/>
      <c r="G614" s="69"/>
    </row>
    <row r="615" spans="1:7" ht="30" x14ac:dyDescent="0.25">
      <c r="A615" s="26">
        <v>1</v>
      </c>
      <c r="B615" s="4" t="s">
        <v>138</v>
      </c>
      <c r="C615" s="8" t="s">
        <v>14</v>
      </c>
      <c r="D615" s="5">
        <v>243.2</v>
      </c>
      <c r="E615" s="13"/>
      <c r="F615" s="13"/>
      <c r="G615" s="69"/>
    </row>
    <row r="616" spans="1:7" ht="30" x14ac:dyDescent="0.25">
      <c r="A616" s="26">
        <v>2</v>
      </c>
      <c r="B616" s="4" t="s">
        <v>264</v>
      </c>
      <c r="C616" s="8" t="s">
        <v>14</v>
      </c>
      <c r="D616" s="5">
        <v>24.3</v>
      </c>
      <c r="E616" s="13"/>
      <c r="F616" s="13"/>
      <c r="G616" s="69"/>
    </row>
    <row r="617" spans="1:7" ht="45" x14ac:dyDescent="0.25">
      <c r="A617" s="26">
        <v>3</v>
      </c>
      <c r="B617" s="4" t="s">
        <v>385</v>
      </c>
      <c r="C617" s="8" t="s">
        <v>14</v>
      </c>
      <c r="D617" s="5">
        <v>164.3</v>
      </c>
      <c r="E617" s="13"/>
      <c r="F617" s="13"/>
      <c r="G617" s="69"/>
    </row>
    <row r="618" spans="1:7" ht="30" x14ac:dyDescent="0.25">
      <c r="A618" s="26">
        <v>4</v>
      </c>
      <c r="B618" s="4" t="s">
        <v>386</v>
      </c>
      <c r="C618" s="8" t="s">
        <v>14</v>
      </c>
      <c r="D618" s="5">
        <v>351.7</v>
      </c>
      <c r="E618" s="13"/>
      <c r="F618" s="13"/>
      <c r="G618" s="69"/>
    </row>
    <row r="619" spans="1:7" ht="30" x14ac:dyDescent="0.25">
      <c r="A619" s="26">
        <v>5</v>
      </c>
      <c r="B619" s="4" t="s">
        <v>387</v>
      </c>
      <c r="C619" s="8" t="s">
        <v>14</v>
      </c>
      <c r="D619" s="5">
        <v>51.7</v>
      </c>
      <c r="E619" s="13"/>
      <c r="F619" s="13"/>
      <c r="G619" s="69"/>
    </row>
    <row r="620" spans="1:7" ht="15.75" x14ac:dyDescent="0.25">
      <c r="A620" s="26">
        <v>6</v>
      </c>
      <c r="B620" s="4" t="s">
        <v>31</v>
      </c>
      <c r="C620" s="8" t="s">
        <v>14</v>
      </c>
      <c r="D620" s="5">
        <v>22.8</v>
      </c>
      <c r="E620" s="13"/>
      <c r="F620" s="13"/>
      <c r="G620" s="69"/>
    </row>
    <row r="621" spans="1:7" ht="30" x14ac:dyDescent="0.25">
      <c r="A621" s="26">
        <v>7</v>
      </c>
      <c r="B621" s="4" t="s">
        <v>1</v>
      </c>
      <c r="C621" s="8" t="s">
        <v>14</v>
      </c>
      <c r="D621" s="5">
        <v>45.7</v>
      </c>
      <c r="E621" s="13"/>
      <c r="F621" s="13"/>
      <c r="G621" s="69"/>
    </row>
    <row r="622" spans="1:7" ht="30" x14ac:dyDescent="0.25">
      <c r="A622" s="26">
        <v>8</v>
      </c>
      <c r="B622" s="4" t="s">
        <v>32</v>
      </c>
      <c r="C622" s="8" t="s">
        <v>14</v>
      </c>
      <c r="D622" s="5">
        <v>118.2</v>
      </c>
      <c r="E622" s="13"/>
      <c r="F622" s="13"/>
      <c r="G622" s="69"/>
    </row>
    <row r="623" spans="1:7" ht="30" x14ac:dyDescent="0.25">
      <c r="A623" s="26">
        <v>9</v>
      </c>
      <c r="B623" s="4" t="s">
        <v>184</v>
      </c>
      <c r="C623" s="8" t="s">
        <v>14</v>
      </c>
      <c r="D623" s="5">
        <v>670.9</v>
      </c>
      <c r="E623" s="13"/>
      <c r="F623" s="13"/>
      <c r="G623" s="69"/>
    </row>
    <row r="624" spans="1:7" x14ac:dyDescent="0.25">
      <c r="A624" s="110" t="s">
        <v>265</v>
      </c>
      <c r="B624" s="110"/>
      <c r="C624" s="110"/>
      <c r="D624" s="110"/>
      <c r="E624" s="13"/>
      <c r="F624" s="13"/>
      <c r="G624" s="69"/>
    </row>
    <row r="625" spans="1:7" ht="30" x14ac:dyDescent="0.25">
      <c r="A625" s="26">
        <v>1</v>
      </c>
      <c r="B625" s="4" t="s">
        <v>266</v>
      </c>
      <c r="C625" s="8" t="s">
        <v>11</v>
      </c>
      <c r="D625" s="22">
        <v>870</v>
      </c>
      <c r="E625" s="13"/>
      <c r="F625" s="13"/>
      <c r="G625" s="69"/>
    </row>
    <row r="626" spans="1:7" ht="30" x14ac:dyDescent="0.25">
      <c r="A626" s="26">
        <v>2</v>
      </c>
      <c r="B626" s="4" t="s">
        <v>267</v>
      </c>
      <c r="C626" s="8" t="s">
        <v>2</v>
      </c>
      <c r="D626" s="22">
        <v>145</v>
      </c>
      <c r="E626" s="13"/>
      <c r="F626" s="13"/>
      <c r="G626" s="69"/>
    </row>
    <row r="627" spans="1:7" ht="30" x14ac:dyDescent="0.25">
      <c r="A627" s="26">
        <v>3</v>
      </c>
      <c r="B627" s="4" t="s">
        <v>268</v>
      </c>
      <c r="C627" s="8" t="s">
        <v>2</v>
      </c>
      <c r="D627" s="22">
        <v>145</v>
      </c>
      <c r="E627" s="13"/>
      <c r="F627" s="13"/>
      <c r="G627" s="69"/>
    </row>
    <row r="628" spans="1:7" ht="30" x14ac:dyDescent="0.25">
      <c r="A628" s="26">
        <v>4</v>
      </c>
      <c r="B628" s="4" t="s">
        <v>269</v>
      </c>
      <c r="C628" s="8" t="s">
        <v>11</v>
      </c>
      <c r="D628" s="22">
        <v>870</v>
      </c>
      <c r="E628" s="13"/>
      <c r="F628" s="13"/>
      <c r="G628" s="69"/>
    </row>
    <row r="629" spans="1:7" ht="30" x14ac:dyDescent="0.25">
      <c r="A629" s="26">
        <v>5</v>
      </c>
      <c r="B629" s="4" t="s">
        <v>270</v>
      </c>
      <c r="C629" s="8" t="s">
        <v>2</v>
      </c>
      <c r="D629" s="22">
        <v>145</v>
      </c>
      <c r="E629" s="13"/>
      <c r="F629" s="13"/>
      <c r="G629" s="69"/>
    </row>
    <row r="630" spans="1:7" ht="30" x14ac:dyDescent="0.25">
      <c r="A630" s="26">
        <v>6</v>
      </c>
      <c r="B630" s="4" t="s">
        <v>271</v>
      </c>
      <c r="C630" s="8" t="s">
        <v>2</v>
      </c>
      <c r="D630" s="22">
        <v>145</v>
      </c>
      <c r="E630" s="13"/>
      <c r="F630" s="13"/>
      <c r="G630" s="69"/>
    </row>
    <row r="631" spans="1:7" x14ac:dyDescent="0.25">
      <c r="A631" s="26">
        <v>7</v>
      </c>
      <c r="B631" s="4" t="s">
        <v>272</v>
      </c>
      <c r="C631" s="8" t="s">
        <v>2</v>
      </c>
      <c r="D631" s="22">
        <v>145</v>
      </c>
      <c r="E631" s="13"/>
      <c r="F631" s="13"/>
      <c r="G631" s="69"/>
    </row>
    <row r="632" spans="1:7" ht="30" x14ac:dyDescent="0.25">
      <c r="A632" s="26">
        <v>8</v>
      </c>
      <c r="B632" s="4" t="s">
        <v>273</v>
      </c>
      <c r="C632" s="8" t="s">
        <v>11</v>
      </c>
      <c r="D632" s="22">
        <v>290</v>
      </c>
      <c r="E632" s="13"/>
      <c r="F632" s="13"/>
      <c r="G632" s="69"/>
    </row>
    <row r="633" spans="1:7" ht="15.75" x14ac:dyDescent="0.25">
      <c r="A633" s="26">
        <v>9</v>
      </c>
      <c r="B633" s="4" t="s">
        <v>274</v>
      </c>
      <c r="C633" s="8" t="s">
        <v>14</v>
      </c>
      <c r="D633" s="22">
        <v>18.600000000000001</v>
      </c>
      <c r="E633" s="13"/>
      <c r="F633" s="13"/>
      <c r="G633" s="69"/>
    </row>
    <row r="634" spans="1:7" x14ac:dyDescent="0.25">
      <c r="A634" s="108" t="s">
        <v>388</v>
      </c>
      <c r="B634" s="108"/>
      <c r="C634" s="108"/>
      <c r="D634" s="108"/>
      <c r="E634" s="13"/>
      <c r="F634" s="20">
        <f>SUM(F615:F633)</f>
        <v>0</v>
      </c>
      <c r="G634" s="72">
        <v>9.2245507204641939</v>
      </c>
    </row>
    <row r="635" spans="1:7" x14ac:dyDescent="0.25">
      <c r="A635" s="108" t="s">
        <v>389</v>
      </c>
      <c r="B635" s="108"/>
      <c r="C635" s="108"/>
      <c r="D635" s="108"/>
      <c r="E635" s="13"/>
      <c r="F635" s="20">
        <f>+F255+F276+F292+F313+F328+F345+F361+F377+F394+F411+F428+F446+F461+F480+F498+F517+F534+F549+F565+F581+F597+F612+F634</f>
        <v>0</v>
      </c>
      <c r="G635" s="72">
        <v>69.856827567320707</v>
      </c>
    </row>
    <row r="636" spans="1:7" x14ac:dyDescent="0.25">
      <c r="A636" s="108" t="s">
        <v>390</v>
      </c>
      <c r="B636" s="108"/>
      <c r="C636" s="108"/>
      <c r="D636" s="108"/>
      <c r="E636" s="13"/>
      <c r="F636" s="20">
        <f>+F167+F635</f>
        <v>0</v>
      </c>
      <c r="G636" s="72">
        <v>100</v>
      </c>
    </row>
    <row r="637" spans="1:7" x14ac:dyDescent="0.25">
      <c r="A637" s="108" t="s">
        <v>341</v>
      </c>
      <c r="B637" s="108"/>
      <c r="C637" s="108"/>
      <c r="D637" s="108"/>
      <c r="E637" s="13"/>
      <c r="F637" s="20">
        <f>+F636*20%</f>
        <v>0</v>
      </c>
      <c r="G637" s="69"/>
    </row>
    <row r="638" spans="1:7" x14ac:dyDescent="0.25">
      <c r="A638" s="108" t="s">
        <v>27</v>
      </c>
      <c r="B638" s="108"/>
      <c r="C638" s="108"/>
      <c r="D638" s="108"/>
      <c r="E638" s="13"/>
      <c r="F638" s="20">
        <f>SUM(F636:F637)</f>
        <v>0</v>
      </c>
      <c r="G638" s="69"/>
    </row>
  </sheetData>
  <mergeCells count="124">
    <mergeCell ref="A2:G2"/>
    <mergeCell ref="A634:D634"/>
    <mergeCell ref="A635:D635"/>
    <mergeCell ref="A636:D636"/>
    <mergeCell ref="A637:D637"/>
    <mergeCell ref="A638:D638"/>
    <mergeCell ref="A607:D607"/>
    <mergeCell ref="A612:D612"/>
    <mergeCell ref="A613:D613"/>
    <mergeCell ref="A614:D614"/>
    <mergeCell ref="A624:D624"/>
    <mergeCell ref="A583:D583"/>
    <mergeCell ref="A597:D597"/>
    <mergeCell ref="A598:D598"/>
    <mergeCell ref="A599:D599"/>
    <mergeCell ref="A510:D510"/>
    <mergeCell ref="A527:D527"/>
    <mergeCell ref="A544:D544"/>
    <mergeCell ref="A559:D559"/>
    <mergeCell ref="A575:D575"/>
    <mergeCell ref="A591:D591"/>
    <mergeCell ref="A565:D565"/>
    <mergeCell ref="A566:D566"/>
    <mergeCell ref="A567:D567"/>
    <mergeCell ref="A581:D581"/>
    <mergeCell ref="A582:D582"/>
    <mergeCell ref="A535:D535"/>
    <mergeCell ref="A536:D536"/>
    <mergeCell ref="A549:D549"/>
    <mergeCell ref="A550:D550"/>
    <mergeCell ref="A551:D551"/>
    <mergeCell ref="A500:D500"/>
    <mergeCell ref="A517:D517"/>
    <mergeCell ref="A518:D518"/>
    <mergeCell ref="A519:D519"/>
    <mergeCell ref="A534:D534"/>
    <mergeCell ref="A481:D481"/>
    <mergeCell ref="A482:D482"/>
    <mergeCell ref="A492:D492"/>
    <mergeCell ref="A498:D498"/>
    <mergeCell ref="A499:D499"/>
    <mergeCell ref="A461:D461"/>
    <mergeCell ref="A462:D462"/>
    <mergeCell ref="A463:D463"/>
    <mergeCell ref="A473:D473"/>
    <mergeCell ref="A480:D480"/>
    <mergeCell ref="A438:D438"/>
    <mergeCell ref="A446:D446"/>
    <mergeCell ref="A447:D447"/>
    <mergeCell ref="A448:D448"/>
    <mergeCell ref="A456:D456"/>
    <mergeCell ref="A413:D413"/>
    <mergeCell ref="A421:D421"/>
    <mergeCell ref="A428:D428"/>
    <mergeCell ref="A429:D429"/>
    <mergeCell ref="A430:D430"/>
    <mergeCell ref="A395:D395"/>
    <mergeCell ref="A396:D396"/>
    <mergeCell ref="A404:D404"/>
    <mergeCell ref="A411:D411"/>
    <mergeCell ref="A412:D412"/>
    <mergeCell ref="A377:D377"/>
    <mergeCell ref="A378:D378"/>
    <mergeCell ref="A379:D379"/>
    <mergeCell ref="A387:D387"/>
    <mergeCell ref="A394:D394"/>
    <mergeCell ref="A355:D355"/>
    <mergeCell ref="A361:D361"/>
    <mergeCell ref="A362:D362"/>
    <mergeCell ref="A363:D363"/>
    <mergeCell ref="A371:D371"/>
    <mergeCell ref="A330:D330"/>
    <mergeCell ref="A340:D340"/>
    <mergeCell ref="A345:D345"/>
    <mergeCell ref="A346:D346"/>
    <mergeCell ref="A347:D347"/>
    <mergeCell ref="A314:D314"/>
    <mergeCell ref="A315:D315"/>
    <mergeCell ref="A323:D323"/>
    <mergeCell ref="A328:D328"/>
    <mergeCell ref="A329:D329"/>
    <mergeCell ref="A256:D256"/>
    <mergeCell ref="A257:D257"/>
    <mergeCell ref="A269:D269"/>
    <mergeCell ref="A276:D276"/>
    <mergeCell ref="A277:D277"/>
    <mergeCell ref="A278:D278"/>
    <mergeCell ref="A286:D286"/>
    <mergeCell ref="A292:D292"/>
    <mergeCell ref="A293:D293"/>
    <mergeCell ref="A294:D294"/>
    <mergeCell ref="A306:D306"/>
    <mergeCell ref="A313:D313"/>
    <mergeCell ref="A168:D168"/>
    <mergeCell ref="A92:D92"/>
    <mergeCell ref="A155:D155"/>
    <mergeCell ref="B4:F4"/>
    <mergeCell ref="A9:D9"/>
    <mergeCell ref="A10:D10"/>
    <mergeCell ref="A21:D21"/>
    <mergeCell ref="A107:D107"/>
    <mergeCell ref="A121:D121"/>
    <mergeCell ref="A122:D122"/>
    <mergeCell ref="A128:D128"/>
    <mergeCell ref="A140:D140"/>
    <mergeCell ref="A56:D56"/>
    <mergeCell ref="A73:D73"/>
    <mergeCell ref="A82:D82"/>
    <mergeCell ref="A91:D91"/>
    <mergeCell ref="A120:D120"/>
    <mergeCell ref="A154:D154"/>
    <mergeCell ref="A166:D166"/>
    <mergeCell ref="A90:D90"/>
    <mergeCell ref="A167:D167"/>
    <mergeCell ref="A255:D255"/>
    <mergeCell ref="A207:D207"/>
    <mergeCell ref="A216:D216"/>
    <mergeCell ref="A225:D225"/>
    <mergeCell ref="A235:D235"/>
    <mergeCell ref="A248:D248"/>
    <mergeCell ref="A169:D169"/>
    <mergeCell ref="A170:D170"/>
    <mergeCell ref="A188:D188"/>
    <mergeCell ref="A200:D200"/>
  </mergeCells>
  <printOptions horizontalCentered="1"/>
  <pageMargins left="0.67" right="0.2" top="0.32" bottom="0.47" header="0.19" footer="0.24"/>
  <pageSetup paperSize="9" scale="9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61"/>
  <sheetViews>
    <sheetView tabSelected="1" view="pageBreakPreview" zoomScale="98" zoomScaleNormal="115" zoomScaleSheetLayoutView="98" workbookViewId="0">
      <selection activeCell="G27" sqref="G27"/>
    </sheetView>
  </sheetViews>
  <sheetFormatPr defaultRowHeight="12.75" x14ac:dyDescent="0.2"/>
  <cols>
    <col min="1" max="1" width="7.28515625" style="73" customWidth="1"/>
    <col min="2" max="2" width="54.28515625" style="73" customWidth="1"/>
    <col min="3" max="3" width="8.7109375" style="73" customWidth="1"/>
    <col min="4" max="4" width="10" style="73" customWidth="1"/>
    <col min="5" max="5" width="15.28515625" style="73" customWidth="1"/>
    <col min="6" max="6" width="17.140625" style="73" customWidth="1"/>
    <col min="7" max="255" width="9.140625" style="73"/>
    <col min="256" max="256" width="7.28515625" style="73" customWidth="1"/>
    <col min="257" max="257" width="54.28515625" style="73" customWidth="1"/>
    <col min="258" max="258" width="8.7109375" style="73" customWidth="1"/>
    <col min="259" max="259" width="10" style="73" customWidth="1"/>
    <col min="260" max="260" width="15.28515625" style="73" customWidth="1"/>
    <col min="261" max="261" width="15.7109375" style="73" customWidth="1"/>
    <col min="262" max="511" width="9.140625" style="73"/>
    <col min="512" max="512" width="7.28515625" style="73" customWidth="1"/>
    <col min="513" max="513" width="54.28515625" style="73" customWidth="1"/>
    <col min="514" max="514" width="8.7109375" style="73" customWidth="1"/>
    <col min="515" max="515" width="10" style="73" customWidth="1"/>
    <col min="516" max="516" width="15.28515625" style="73" customWidth="1"/>
    <col min="517" max="517" width="15.7109375" style="73" customWidth="1"/>
    <col min="518" max="767" width="9.140625" style="73"/>
    <col min="768" max="768" width="7.28515625" style="73" customWidth="1"/>
    <col min="769" max="769" width="54.28515625" style="73" customWidth="1"/>
    <col min="770" max="770" width="8.7109375" style="73" customWidth="1"/>
    <col min="771" max="771" width="10" style="73" customWidth="1"/>
    <col min="772" max="772" width="15.28515625" style="73" customWidth="1"/>
    <col min="773" max="773" width="15.7109375" style="73" customWidth="1"/>
    <col min="774" max="1023" width="9.140625" style="73"/>
    <col min="1024" max="1024" width="7.28515625" style="73" customWidth="1"/>
    <col min="1025" max="1025" width="54.28515625" style="73" customWidth="1"/>
    <col min="1026" max="1026" width="8.7109375" style="73" customWidth="1"/>
    <col min="1027" max="1027" width="10" style="73" customWidth="1"/>
    <col min="1028" max="1028" width="15.28515625" style="73" customWidth="1"/>
    <col min="1029" max="1029" width="15.7109375" style="73" customWidth="1"/>
    <col min="1030" max="1279" width="9.140625" style="73"/>
    <col min="1280" max="1280" width="7.28515625" style="73" customWidth="1"/>
    <col min="1281" max="1281" width="54.28515625" style="73" customWidth="1"/>
    <col min="1282" max="1282" width="8.7109375" style="73" customWidth="1"/>
    <col min="1283" max="1283" width="10" style="73" customWidth="1"/>
    <col min="1284" max="1284" width="15.28515625" style="73" customWidth="1"/>
    <col min="1285" max="1285" width="15.7109375" style="73" customWidth="1"/>
    <col min="1286" max="1535" width="9.140625" style="73"/>
    <col min="1536" max="1536" width="7.28515625" style="73" customWidth="1"/>
    <col min="1537" max="1537" width="54.28515625" style="73" customWidth="1"/>
    <col min="1538" max="1538" width="8.7109375" style="73" customWidth="1"/>
    <col min="1539" max="1539" width="10" style="73" customWidth="1"/>
    <col min="1540" max="1540" width="15.28515625" style="73" customWidth="1"/>
    <col min="1541" max="1541" width="15.7109375" style="73" customWidth="1"/>
    <col min="1542" max="1791" width="9.140625" style="73"/>
    <col min="1792" max="1792" width="7.28515625" style="73" customWidth="1"/>
    <col min="1793" max="1793" width="54.28515625" style="73" customWidth="1"/>
    <col min="1794" max="1794" width="8.7109375" style="73" customWidth="1"/>
    <col min="1795" max="1795" width="10" style="73" customWidth="1"/>
    <col min="1796" max="1796" width="15.28515625" style="73" customWidth="1"/>
    <col min="1797" max="1797" width="15.7109375" style="73" customWidth="1"/>
    <col min="1798" max="2047" width="9.140625" style="73"/>
    <col min="2048" max="2048" width="7.28515625" style="73" customWidth="1"/>
    <col min="2049" max="2049" width="54.28515625" style="73" customWidth="1"/>
    <col min="2050" max="2050" width="8.7109375" style="73" customWidth="1"/>
    <col min="2051" max="2051" width="10" style="73" customWidth="1"/>
    <col min="2052" max="2052" width="15.28515625" style="73" customWidth="1"/>
    <col min="2053" max="2053" width="15.7109375" style="73" customWidth="1"/>
    <col min="2054" max="2303" width="9.140625" style="73"/>
    <col min="2304" max="2304" width="7.28515625" style="73" customWidth="1"/>
    <col min="2305" max="2305" width="54.28515625" style="73" customWidth="1"/>
    <col min="2306" max="2306" width="8.7109375" style="73" customWidth="1"/>
    <col min="2307" max="2307" width="10" style="73" customWidth="1"/>
    <col min="2308" max="2308" width="15.28515625" style="73" customWidth="1"/>
    <col min="2309" max="2309" width="15.7109375" style="73" customWidth="1"/>
    <col min="2310" max="2559" width="9.140625" style="73"/>
    <col min="2560" max="2560" width="7.28515625" style="73" customWidth="1"/>
    <col min="2561" max="2561" width="54.28515625" style="73" customWidth="1"/>
    <col min="2562" max="2562" width="8.7109375" style="73" customWidth="1"/>
    <col min="2563" max="2563" width="10" style="73" customWidth="1"/>
    <col min="2564" max="2564" width="15.28515625" style="73" customWidth="1"/>
    <col min="2565" max="2565" width="15.7109375" style="73" customWidth="1"/>
    <col min="2566" max="2815" width="9.140625" style="73"/>
    <col min="2816" max="2816" width="7.28515625" style="73" customWidth="1"/>
    <col min="2817" max="2817" width="54.28515625" style="73" customWidth="1"/>
    <col min="2818" max="2818" width="8.7109375" style="73" customWidth="1"/>
    <col min="2819" max="2819" width="10" style="73" customWidth="1"/>
    <col min="2820" max="2820" width="15.28515625" style="73" customWidth="1"/>
    <col min="2821" max="2821" width="15.7109375" style="73" customWidth="1"/>
    <col min="2822" max="3071" width="9.140625" style="73"/>
    <col min="3072" max="3072" width="7.28515625" style="73" customWidth="1"/>
    <col min="3073" max="3073" width="54.28515625" style="73" customWidth="1"/>
    <col min="3074" max="3074" width="8.7109375" style="73" customWidth="1"/>
    <col min="3075" max="3075" width="10" style="73" customWidth="1"/>
    <col min="3076" max="3076" width="15.28515625" style="73" customWidth="1"/>
    <col min="3077" max="3077" width="15.7109375" style="73" customWidth="1"/>
    <col min="3078" max="3327" width="9.140625" style="73"/>
    <col min="3328" max="3328" width="7.28515625" style="73" customWidth="1"/>
    <col min="3329" max="3329" width="54.28515625" style="73" customWidth="1"/>
    <col min="3330" max="3330" width="8.7109375" style="73" customWidth="1"/>
    <col min="3331" max="3331" width="10" style="73" customWidth="1"/>
    <col min="3332" max="3332" width="15.28515625" style="73" customWidth="1"/>
    <col min="3333" max="3333" width="15.7109375" style="73" customWidth="1"/>
    <col min="3334" max="3583" width="9.140625" style="73"/>
    <col min="3584" max="3584" width="7.28515625" style="73" customWidth="1"/>
    <col min="3585" max="3585" width="54.28515625" style="73" customWidth="1"/>
    <col min="3586" max="3586" width="8.7109375" style="73" customWidth="1"/>
    <col min="3587" max="3587" width="10" style="73" customWidth="1"/>
    <col min="3588" max="3588" width="15.28515625" style="73" customWidth="1"/>
    <col min="3589" max="3589" width="15.7109375" style="73" customWidth="1"/>
    <col min="3590" max="3839" width="9.140625" style="73"/>
    <col min="3840" max="3840" width="7.28515625" style="73" customWidth="1"/>
    <col min="3841" max="3841" width="54.28515625" style="73" customWidth="1"/>
    <col min="3842" max="3842" width="8.7109375" style="73" customWidth="1"/>
    <col min="3843" max="3843" width="10" style="73" customWidth="1"/>
    <col min="3844" max="3844" width="15.28515625" style="73" customWidth="1"/>
    <col min="3845" max="3845" width="15.7109375" style="73" customWidth="1"/>
    <col min="3846" max="4095" width="9.140625" style="73"/>
    <col min="4096" max="4096" width="7.28515625" style="73" customWidth="1"/>
    <col min="4097" max="4097" width="54.28515625" style="73" customWidth="1"/>
    <col min="4098" max="4098" width="8.7109375" style="73" customWidth="1"/>
    <col min="4099" max="4099" width="10" style="73" customWidth="1"/>
    <col min="4100" max="4100" width="15.28515625" style="73" customWidth="1"/>
    <col min="4101" max="4101" width="15.7109375" style="73" customWidth="1"/>
    <col min="4102" max="4351" width="9.140625" style="73"/>
    <col min="4352" max="4352" width="7.28515625" style="73" customWidth="1"/>
    <col min="4353" max="4353" width="54.28515625" style="73" customWidth="1"/>
    <col min="4354" max="4354" width="8.7109375" style="73" customWidth="1"/>
    <col min="4355" max="4355" width="10" style="73" customWidth="1"/>
    <col min="4356" max="4356" width="15.28515625" style="73" customWidth="1"/>
    <col min="4357" max="4357" width="15.7109375" style="73" customWidth="1"/>
    <col min="4358" max="4607" width="9.140625" style="73"/>
    <col min="4608" max="4608" width="7.28515625" style="73" customWidth="1"/>
    <col min="4609" max="4609" width="54.28515625" style="73" customWidth="1"/>
    <col min="4610" max="4610" width="8.7109375" style="73" customWidth="1"/>
    <col min="4611" max="4611" width="10" style="73" customWidth="1"/>
    <col min="4612" max="4612" width="15.28515625" style="73" customWidth="1"/>
    <col min="4613" max="4613" width="15.7109375" style="73" customWidth="1"/>
    <col min="4614" max="4863" width="9.140625" style="73"/>
    <col min="4864" max="4864" width="7.28515625" style="73" customWidth="1"/>
    <col min="4865" max="4865" width="54.28515625" style="73" customWidth="1"/>
    <col min="4866" max="4866" width="8.7109375" style="73" customWidth="1"/>
    <col min="4867" max="4867" width="10" style="73" customWidth="1"/>
    <col min="4868" max="4868" width="15.28515625" style="73" customWidth="1"/>
    <col min="4869" max="4869" width="15.7109375" style="73" customWidth="1"/>
    <col min="4870" max="5119" width="9.140625" style="73"/>
    <col min="5120" max="5120" width="7.28515625" style="73" customWidth="1"/>
    <col min="5121" max="5121" width="54.28515625" style="73" customWidth="1"/>
    <col min="5122" max="5122" width="8.7109375" style="73" customWidth="1"/>
    <col min="5123" max="5123" width="10" style="73" customWidth="1"/>
    <col min="5124" max="5124" width="15.28515625" style="73" customWidth="1"/>
    <col min="5125" max="5125" width="15.7109375" style="73" customWidth="1"/>
    <col min="5126" max="5375" width="9.140625" style="73"/>
    <col min="5376" max="5376" width="7.28515625" style="73" customWidth="1"/>
    <col min="5377" max="5377" width="54.28515625" style="73" customWidth="1"/>
    <col min="5378" max="5378" width="8.7109375" style="73" customWidth="1"/>
    <col min="5379" max="5379" width="10" style="73" customWidth="1"/>
    <col min="5380" max="5380" width="15.28515625" style="73" customWidth="1"/>
    <col min="5381" max="5381" width="15.7109375" style="73" customWidth="1"/>
    <col min="5382" max="5631" width="9.140625" style="73"/>
    <col min="5632" max="5632" width="7.28515625" style="73" customWidth="1"/>
    <col min="5633" max="5633" width="54.28515625" style="73" customWidth="1"/>
    <col min="5634" max="5634" width="8.7109375" style="73" customWidth="1"/>
    <col min="5635" max="5635" width="10" style="73" customWidth="1"/>
    <col min="5636" max="5636" width="15.28515625" style="73" customWidth="1"/>
    <col min="5637" max="5637" width="15.7109375" style="73" customWidth="1"/>
    <col min="5638" max="5887" width="9.140625" style="73"/>
    <col min="5888" max="5888" width="7.28515625" style="73" customWidth="1"/>
    <col min="5889" max="5889" width="54.28515625" style="73" customWidth="1"/>
    <col min="5890" max="5890" width="8.7109375" style="73" customWidth="1"/>
    <col min="5891" max="5891" width="10" style="73" customWidth="1"/>
    <col min="5892" max="5892" width="15.28515625" style="73" customWidth="1"/>
    <col min="5893" max="5893" width="15.7109375" style="73" customWidth="1"/>
    <col min="5894" max="6143" width="9.140625" style="73"/>
    <col min="6144" max="6144" width="7.28515625" style="73" customWidth="1"/>
    <col min="6145" max="6145" width="54.28515625" style="73" customWidth="1"/>
    <col min="6146" max="6146" width="8.7109375" style="73" customWidth="1"/>
    <col min="6147" max="6147" width="10" style="73" customWidth="1"/>
    <col min="6148" max="6148" width="15.28515625" style="73" customWidth="1"/>
    <col min="6149" max="6149" width="15.7109375" style="73" customWidth="1"/>
    <col min="6150" max="6399" width="9.140625" style="73"/>
    <col min="6400" max="6400" width="7.28515625" style="73" customWidth="1"/>
    <col min="6401" max="6401" width="54.28515625" style="73" customWidth="1"/>
    <col min="6402" max="6402" width="8.7109375" style="73" customWidth="1"/>
    <col min="6403" max="6403" width="10" style="73" customWidth="1"/>
    <col min="6404" max="6404" width="15.28515625" style="73" customWidth="1"/>
    <col min="6405" max="6405" width="15.7109375" style="73" customWidth="1"/>
    <col min="6406" max="6655" width="9.140625" style="73"/>
    <col min="6656" max="6656" width="7.28515625" style="73" customWidth="1"/>
    <col min="6657" max="6657" width="54.28515625" style="73" customWidth="1"/>
    <col min="6658" max="6658" width="8.7109375" style="73" customWidth="1"/>
    <col min="6659" max="6659" width="10" style="73" customWidth="1"/>
    <col min="6660" max="6660" width="15.28515625" style="73" customWidth="1"/>
    <col min="6661" max="6661" width="15.7109375" style="73" customWidth="1"/>
    <col min="6662" max="6911" width="9.140625" style="73"/>
    <col min="6912" max="6912" width="7.28515625" style="73" customWidth="1"/>
    <col min="6913" max="6913" width="54.28515625" style="73" customWidth="1"/>
    <col min="6914" max="6914" width="8.7109375" style="73" customWidth="1"/>
    <col min="6915" max="6915" width="10" style="73" customWidth="1"/>
    <col min="6916" max="6916" width="15.28515625" style="73" customWidth="1"/>
    <col min="6917" max="6917" width="15.7109375" style="73" customWidth="1"/>
    <col min="6918" max="7167" width="9.140625" style="73"/>
    <col min="7168" max="7168" width="7.28515625" style="73" customWidth="1"/>
    <col min="7169" max="7169" width="54.28515625" style="73" customWidth="1"/>
    <col min="7170" max="7170" width="8.7109375" style="73" customWidth="1"/>
    <col min="7171" max="7171" width="10" style="73" customWidth="1"/>
    <col min="7172" max="7172" width="15.28515625" style="73" customWidth="1"/>
    <col min="7173" max="7173" width="15.7109375" style="73" customWidth="1"/>
    <col min="7174" max="7423" width="9.140625" style="73"/>
    <col min="7424" max="7424" width="7.28515625" style="73" customWidth="1"/>
    <col min="7425" max="7425" width="54.28515625" style="73" customWidth="1"/>
    <col min="7426" max="7426" width="8.7109375" style="73" customWidth="1"/>
    <col min="7427" max="7427" width="10" style="73" customWidth="1"/>
    <col min="7428" max="7428" width="15.28515625" style="73" customWidth="1"/>
    <col min="7429" max="7429" width="15.7109375" style="73" customWidth="1"/>
    <col min="7430" max="7679" width="9.140625" style="73"/>
    <col min="7680" max="7680" width="7.28515625" style="73" customWidth="1"/>
    <col min="7681" max="7681" width="54.28515625" style="73" customWidth="1"/>
    <col min="7682" max="7682" width="8.7109375" style="73" customWidth="1"/>
    <col min="7683" max="7683" width="10" style="73" customWidth="1"/>
    <col min="7684" max="7684" width="15.28515625" style="73" customWidth="1"/>
    <col min="7685" max="7685" width="15.7109375" style="73" customWidth="1"/>
    <col min="7686" max="7935" width="9.140625" style="73"/>
    <col min="7936" max="7936" width="7.28515625" style="73" customWidth="1"/>
    <col min="7937" max="7937" width="54.28515625" style="73" customWidth="1"/>
    <col min="7938" max="7938" width="8.7109375" style="73" customWidth="1"/>
    <col min="7939" max="7939" width="10" style="73" customWidth="1"/>
    <col min="7940" max="7940" width="15.28515625" style="73" customWidth="1"/>
    <col min="7941" max="7941" width="15.7109375" style="73" customWidth="1"/>
    <col min="7942" max="8191" width="9.140625" style="73"/>
    <col min="8192" max="8192" width="7.28515625" style="73" customWidth="1"/>
    <col min="8193" max="8193" width="54.28515625" style="73" customWidth="1"/>
    <col min="8194" max="8194" width="8.7109375" style="73" customWidth="1"/>
    <col min="8195" max="8195" width="10" style="73" customWidth="1"/>
    <col min="8196" max="8196" width="15.28515625" style="73" customWidth="1"/>
    <col min="8197" max="8197" width="15.7109375" style="73" customWidth="1"/>
    <col min="8198" max="8447" width="9.140625" style="73"/>
    <col min="8448" max="8448" width="7.28515625" style="73" customWidth="1"/>
    <col min="8449" max="8449" width="54.28515625" style="73" customWidth="1"/>
    <col min="8450" max="8450" width="8.7109375" style="73" customWidth="1"/>
    <col min="8451" max="8451" width="10" style="73" customWidth="1"/>
    <col min="8452" max="8452" width="15.28515625" style="73" customWidth="1"/>
    <col min="8453" max="8453" width="15.7109375" style="73" customWidth="1"/>
    <col min="8454" max="8703" width="9.140625" style="73"/>
    <col min="8704" max="8704" width="7.28515625" style="73" customWidth="1"/>
    <col min="8705" max="8705" width="54.28515625" style="73" customWidth="1"/>
    <col min="8706" max="8706" width="8.7109375" style="73" customWidth="1"/>
    <col min="8707" max="8707" width="10" style="73" customWidth="1"/>
    <col min="8708" max="8708" width="15.28515625" style="73" customWidth="1"/>
    <col min="8709" max="8709" width="15.7109375" style="73" customWidth="1"/>
    <col min="8710" max="8959" width="9.140625" style="73"/>
    <col min="8960" max="8960" width="7.28515625" style="73" customWidth="1"/>
    <col min="8961" max="8961" width="54.28515625" style="73" customWidth="1"/>
    <col min="8962" max="8962" width="8.7109375" style="73" customWidth="1"/>
    <col min="8963" max="8963" width="10" style="73" customWidth="1"/>
    <col min="8964" max="8964" width="15.28515625" style="73" customWidth="1"/>
    <col min="8965" max="8965" width="15.7109375" style="73" customWidth="1"/>
    <col min="8966" max="9215" width="9.140625" style="73"/>
    <col min="9216" max="9216" width="7.28515625" style="73" customWidth="1"/>
    <col min="9217" max="9217" width="54.28515625" style="73" customWidth="1"/>
    <col min="9218" max="9218" width="8.7109375" style="73" customWidth="1"/>
    <col min="9219" max="9219" width="10" style="73" customWidth="1"/>
    <col min="9220" max="9220" width="15.28515625" style="73" customWidth="1"/>
    <col min="9221" max="9221" width="15.7109375" style="73" customWidth="1"/>
    <col min="9222" max="9471" width="9.140625" style="73"/>
    <col min="9472" max="9472" width="7.28515625" style="73" customWidth="1"/>
    <col min="9473" max="9473" width="54.28515625" style="73" customWidth="1"/>
    <col min="9474" max="9474" width="8.7109375" style="73" customWidth="1"/>
    <col min="9475" max="9475" width="10" style="73" customWidth="1"/>
    <col min="9476" max="9476" width="15.28515625" style="73" customWidth="1"/>
    <col min="9477" max="9477" width="15.7109375" style="73" customWidth="1"/>
    <col min="9478" max="9727" width="9.140625" style="73"/>
    <col min="9728" max="9728" width="7.28515625" style="73" customWidth="1"/>
    <col min="9729" max="9729" width="54.28515625" style="73" customWidth="1"/>
    <col min="9730" max="9730" width="8.7109375" style="73" customWidth="1"/>
    <col min="9731" max="9731" width="10" style="73" customWidth="1"/>
    <col min="9732" max="9732" width="15.28515625" style="73" customWidth="1"/>
    <col min="9733" max="9733" width="15.7109375" style="73" customWidth="1"/>
    <col min="9734" max="9983" width="9.140625" style="73"/>
    <col min="9984" max="9984" width="7.28515625" style="73" customWidth="1"/>
    <col min="9985" max="9985" width="54.28515625" style="73" customWidth="1"/>
    <col min="9986" max="9986" width="8.7109375" style="73" customWidth="1"/>
    <col min="9987" max="9987" width="10" style="73" customWidth="1"/>
    <col min="9988" max="9988" width="15.28515625" style="73" customWidth="1"/>
    <col min="9989" max="9989" width="15.7109375" style="73" customWidth="1"/>
    <col min="9990" max="10239" width="9.140625" style="73"/>
    <col min="10240" max="10240" width="7.28515625" style="73" customWidth="1"/>
    <col min="10241" max="10241" width="54.28515625" style="73" customWidth="1"/>
    <col min="10242" max="10242" width="8.7109375" style="73" customWidth="1"/>
    <col min="10243" max="10243" width="10" style="73" customWidth="1"/>
    <col min="10244" max="10244" width="15.28515625" style="73" customWidth="1"/>
    <col min="10245" max="10245" width="15.7109375" style="73" customWidth="1"/>
    <col min="10246" max="10495" width="9.140625" style="73"/>
    <col min="10496" max="10496" width="7.28515625" style="73" customWidth="1"/>
    <col min="10497" max="10497" width="54.28515625" style="73" customWidth="1"/>
    <col min="10498" max="10498" width="8.7109375" style="73" customWidth="1"/>
    <col min="10499" max="10499" width="10" style="73" customWidth="1"/>
    <col min="10500" max="10500" width="15.28515625" style="73" customWidth="1"/>
    <col min="10501" max="10501" width="15.7109375" style="73" customWidth="1"/>
    <col min="10502" max="10751" width="9.140625" style="73"/>
    <col min="10752" max="10752" width="7.28515625" style="73" customWidth="1"/>
    <col min="10753" max="10753" width="54.28515625" style="73" customWidth="1"/>
    <col min="10754" max="10754" width="8.7109375" style="73" customWidth="1"/>
    <col min="10755" max="10755" width="10" style="73" customWidth="1"/>
    <col min="10756" max="10756" width="15.28515625" style="73" customWidth="1"/>
    <col min="10757" max="10757" width="15.7109375" style="73" customWidth="1"/>
    <col min="10758" max="11007" width="9.140625" style="73"/>
    <col min="11008" max="11008" width="7.28515625" style="73" customWidth="1"/>
    <col min="11009" max="11009" width="54.28515625" style="73" customWidth="1"/>
    <col min="11010" max="11010" width="8.7109375" style="73" customWidth="1"/>
    <col min="11011" max="11011" width="10" style="73" customWidth="1"/>
    <col min="11012" max="11012" width="15.28515625" style="73" customWidth="1"/>
    <col min="11013" max="11013" width="15.7109375" style="73" customWidth="1"/>
    <col min="11014" max="11263" width="9.140625" style="73"/>
    <col min="11264" max="11264" width="7.28515625" style="73" customWidth="1"/>
    <col min="11265" max="11265" width="54.28515625" style="73" customWidth="1"/>
    <col min="11266" max="11266" width="8.7109375" style="73" customWidth="1"/>
    <col min="11267" max="11267" width="10" style="73" customWidth="1"/>
    <col min="11268" max="11268" width="15.28515625" style="73" customWidth="1"/>
    <col min="11269" max="11269" width="15.7109375" style="73" customWidth="1"/>
    <col min="11270" max="11519" width="9.140625" style="73"/>
    <col min="11520" max="11520" width="7.28515625" style="73" customWidth="1"/>
    <col min="11521" max="11521" width="54.28515625" style="73" customWidth="1"/>
    <col min="11522" max="11522" width="8.7109375" style="73" customWidth="1"/>
    <col min="11523" max="11523" width="10" style="73" customWidth="1"/>
    <col min="11524" max="11524" width="15.28515625" style="73" customWidth="1"/>
    <col min="11525" max="11525" width="15.7109375" style="73" customWidth="1"/>
    <col min="11526" max="11775" width="9.140625" style="73"/>
    <col min="11776" max="11776" width="7.28515625" style="73" customWidth="1"/>
    <col min="11777" max="11777" width="54.28515625" style="73" customWidth="1"/>
    <col min="11778" max="11778" width="8.7109375" style="73" customWidth="1"/>
    <col min="11779" max="11779" width="10" style="73" customWidth="1"/>
    <col min="11780" max="11780" width="15.28515625" style="73" customWidth="1"/>
    <col min="11781" max="11781" width="15.7109375" style="73" customWidth="1"/>
    <col min="11782" max="12031" width="9.140625" style="73"/>
    <col min="12032" max="12032" width="7.28515625" style="73" customWidth="1"/>
    <col min="12033" max="12033" width="54.28515625" style="73" customWidth="1"/>
    <col min="12034" max="12034" width="8.7109375" style="73" customWidth="1"/>
    <col min="12035" max="12035" width="10" style="73" customWidth="1"/>
    <col min="12036" max="12036" width="15.28515625" style="73" customWidth="1"/>
    <col min="12037" max="12037" width="15.7109375" style="73" customWidth="1"/>
    <col min="12038" max="12287" width="9.140625" style="73"/>
    <col min="12288" max="12288" width="7.28515625" style="73" customWidth="1"/>
    <col min="12289" max="12289" width="54.28515625" style="73" customWidth="1"/>
    <col min="12290" max="12290" width="8.7109375" style="73" customWidth="1"/>
    <col min="12291" max="12291" width="10" style="73" customWidth="1"/>
    <col min="12292" max="12292" width="15.28515625" style="73" customWidth="1"/>
    <col min="12293" max="12293" width="15.7109375" style="73" customWidth="1"/>
    <col min="12294" max="12543" width="9.140625" style="73"/>
    <col min="12544" max="12544" width="7.28515625" style="73" customWidth="1"/>
    <col min="12545" max="12545" width="54.28515625" style="73" customWidth="1"/>
    <col min="12546" max="12546" width="8.7109375" style="73" customWidth="1"/>
    <col min="12547" max="12547" width="10" style="73" customWidth="1"/>
    <col min="12548" max="12548" width="15.28515625" style="73" customWidth="1"/>
    <col min="12549" max="12549" width="15.7109375" style="73" customWidth="1"/>
    <col min="12550" max="12799" width="9.140625" style="73"/>
    <col min="12800" max="12800" width="7.28515625" style="73" customWidth="1"/>
    <col min="12801" max="12801" width="54.28515625" style="73" customWidth="1"/>
    <col min="12802" max="12802" width="8.7109375" style="73" customWidth="1"/>
    <col min="12803" max="12803" width="10" style="73" customWidth="1"/>
    <col min="12804" max="12804" width="15.28515625" style="73" customWidth="1"/>
    <col min="12805" max="12805" width="15.7109375" style="73" customWidth="1"/>
    <col min="12806" max="13055" width="9.140625" style="73"/>
    <col min="13056" max="13056" width="7.28515625" style="73" customWidth="1"/>
    <col min="13057" max="13057" width="54.28515625" style="73" customWidth="1"/>
    <col min="13058" max="13058" width="8.7109375" style="73" customWidth="1"/>
    <col min="13059" max="13059" width="10" style="73" customWidth="1"/>
    <col min="13060" max="13060" width="15.28515625" style="73" customWidth="1"/>
    <col min="13061" max="13061" width="15.7109375" style="73" customWidth="1"/>
    <col min="13062" max="13311" width="9.140625" style="73"/>
    <col min="13312" max="13312" width="7.28515625" style="73" customWidth="1"/>
    <col min="13313" max="13313" width="54.28515625" style="73" customWidth="1"/>
    <col min="13314" max="13314" width="8.7109375" style="73" customWidth="1"/>
    <col min="13315" max="13315" width="10" style="73" customWidth="1"/>
    <col min="13316" max="13316" width="15.28515625" style="73" customWidth="1"/>
    <col min="13317" max="13317" width="15.7109375" style="73" customWidth="1"/>
    <col min="13318" max="13567" width="9.140625" style="73"/>
    <col min="13568" max="13568" width="7.28515625" style="73" customWidth="1"/>
    <col min="13569" max="13569" width="54.28515625" style="73" customWidth="1"/>
    <col min="13570" max="13570" width="8.7109375" style="73" customWidth="1"/>
    <col min="13571" max="13571" width="10" style="73" customWidth="1"/>
    <col min="13572" max="13572" width="15.28515625" style="73" customWidth="1"/>
    <col min="13573" max="13573" width="15.7109375" style="73" customWidth="1"/>
    <col min="13574" max="13823" width="9.140625" style="73"/>
    <col min="13824" max="13824" width="7.28515625" style="73" customWidth="1"/>
    <col min="13825" max="13825" width="54.28515625" style="73" customWidth="1"/>
    <col min="13826" max="13826" width="8.7109375" style="73" customWidth="1"/>
    <col min="13827" max="13827" width="10" style="73" customWidth="1"/>
    <col min="13828" max="13828" width="15.28515625" style="73" customWidth="1"/>
    <col min="13829" max="13829" width="15.7109375" style="73" customWidth="1"/>
    <col min="13830" max="14079" width="9.140625" style="73"/>
    <col min="14080" max="14080" width="7.28515625" style="73" customWidth="1"/>
    <col min="14081" max="14081" width="54.28515625" style="73" customWidth="1"/>
    <col min="14082" max="14082" width="8.7109375" style="73" customWidth="1"/>
    <col min="14083" max="14083" width="10" style="73" customWidth="1"/>
    <col min="14084" max="14084" width="15.28515625" style="73" customWidth="1"/>
    <col min="14085" max="14085" width="15.7109375" style="73" customWidth="1"/>
    <col min="14086" max="14335" width="9.140625" style="73"/>
    <col min="14336" max="14336" width="7.28515625" style="73" customWidth="1"/>
    <col min="14337" max="14337" width="54.28515625" style="73" customWidth="1"/>
    <col min="14338" max="14338" width="8.7109375" style="73" customWidth="1"/>
    <col min="14339" max="14339" width="10" style="73" customWidth="1"/>
    <col min="14340" max="14340" width="15.28515625" style="73" customWidth="1"/>
    <col min="14341" max="14341" width="15.7109375" style="73" customWidth="1"/>
    <col min="14342" max="14591" width="9.140625" style="73"/>
    <col min="14592" max="14592" width="7.28515625" style="73" customWidth="1"/>
    <col min="14593" max="14593" width="54.28515625" style="73" customWidth="1"/>
    <col min="14594" max="14594" width="8.7109375" style="73" customWidth="1"/>
    <col min="14595" max="14595" width="10" style="73" customWidth="1"/>
    <col min="14596" max="14596" width="15.28515625" style="73" customWidth="1"/>
    <col min="14597" max="14597" width="15.7109375" style="73" customWidth="1"/>
    <col min="14598" max="14847" width="9.140625" style="73"/>
    <col min="14848" max="14848" width="7.28515625" style="73" customWidth="1"/>
    <col min="14849" max="14849" width="54.28515625" style="73" customWidth="1"/>
    <col min="14850" max="14850" width="8.7109375" style="73" customWidth="1"/>
    <col min="14851" max="14851" width="10" style="73" customWidth="1"/>
    <col min="14852" max="14852" width="15.28515625" style="73" customWidth="1"/>
    <col min="14853" max="14853" width="15.7109375" style="73" customWidth="1"/>
    <col min="14854" max="15103" width="9.140625" style="73"/>
    <col min="15104" max="15104" width="7.28515625" style="73" customWidth="1"/>
    <col min="15105" max="15105" width="54.28515625" style="73" customWidth="1"/>
    <col min="15106" max="15106" width="8.7109375" style="73" customWidth="1"/>
    <col min="15107" max="15107" width="10" style="73" customWidth="1"/>
    <col min="15108" max="15108" width="15.28515625" style="73" customWidth="1"/>
    <col min="15109" max="15109" width="15.7109375" style="73" customWidth="1"/>
    <col min="15110" max="15359" width="9.140625" style="73"/>
    <col min="15360" max="15360" width="7.28515625" style="73" customWidth="1"/>
    <col min="15361" max="15361" width="54.28515625" style="73" customWidth="1"/>
    <col min="15362" max="15362" width="8.7109375" style="73" customWidth="1"/>
    <col min="15363" max="15363" width="10" style="73" customWidth="1"/>
    <col min="15364" max="15364" width="15.28515625" style="73" customWidth="1"/>
    <col min="15365" max="15365" width="15.7109375" style="73" customWidth="1"/>
    <col min="15366" max="15615" width="9.140625" style="73"/>
    <col min="15616" max="15616" width="7.28515625" style="73" customWidth="1"/>
    <col min="15617" max="15617" width="54.28515625" style="73" customWidth="1"/>
    <col min="15618" max="15618" width="8.7109375" style="73" customWidth="1"/>
    <col min="15619" max="15619" width="10" style="73" customWidth="1"/>
    <col min="15620" max="15620" width="15.28515625" style="73" customWidth="1"/>
    <col min="15621" max="15621" width="15.7109375" style="73" customWidth="1"/>
    <col min="15622" max="15871" width="9.140625" style="73"/>
    <col min="15872" max="15872" width="7.28515625" style="73" customWidth="1"/>
    <col min="15873" max="15873" width="54.28515625" style="73" customWidth="1"/>
    <col min="15874" max="15874" width="8.7109375" style="73" customWidth="1"/>
    <col min="15875" max="15875" width="10" style="73" customWidth="1"/>
    <col min="15876" max="15876" width="15.28515625" style="73" customWidth="1"/>
    <col min="15877" max="15877" width="15.7109375" style="73" customWidth="1"/>
    <col min="15878" max="16127" width="9.140625" style="73"/>
    <col min="16128" max="16128" width="7.28515625" style="73" customWidth="1"/>
    <col min="16129" max="16129" width="54.28515625" style="73" customWidth="1"/>
    <col min="16130" max="16130" width="8.7109375" style="73" customWidth="1"/>
    <col min="16131" max="16131" width="10" style="73" customWidth="1"/>
    <col min="16132" max="16132" width="15.28515625" style="73" customWidth="1"/>
    <col min="16133" max="16133" width="15.7109375" style="73" customWidth="1"/>
    <col min="16134" max="16384" width="9.140625" style="73"/>
  </cols>
  <sheetData>
    <row r="1" spans="1:6" ht="75" customHeight="1" x14ac:dyDescent="0.2">
      <c r="A1" s="117" t="s">
        <v>393</v>
      </c>
      <c r="B1" s="117"/>
      <c r="C1" s="117"/>
      <c r="D1" s="117"/>
      <c r="E1" s="117"/>
      <c r="F1" s="117"/>
    </row>
    <row r="2" spans="1:6" ht="41.25" customHeight="1" x14ac:dyDescent="0.2">
      <c r="A2" s="118" t="s">
        <v>394</v>
      </c>
      <c r="B2" s="118"/>
      <c r="C2" s="118"/>
      <c r="D2" s="118"/>
      <c r="E2" s="118"/>
      <c r="F2" s="118"/>
    </row>
    <row r="3" spans="1:6" ht="15.75" thickBot="1" x14ac:dyDescent="0.3">
      <c r="A3" s="74"/>
      <c r="B3" s="75"/>
      <c r="C3" s="75"/>
      <c r="D3" s="75"/>
      <c r="E3" s="75"/>
      <c r="F3" s="75"/>
    </row>
    <row r="4" spans="1:6" ht="61.5" thickTop="1" thickBot="1" x14ac:dyDescent="0.25">
      <c r="A4" s="10" t="s">
        <v>20</v>
      </c>
      <c r="B4" s="11" t="s">
        <v>21</v>
      </c>
      <c r="C4" s="11" t="s">
        <v>22</v>
      </c>
      <c r="D4" s="11" t="s">
        <v>23</v>
      </c>
      <c r="E4" s="11" t="s">
        <v>24</v>
      </c>
      <c r="F4" s="65" t="s">
        <v>25</v>
      </c>
    </row>
    <row r="5" spans="1:6" ht="16.5" thickTop="1" thickBot="1" x14ac:dyDescent="0.25">
      <c r="A5" s="104">
        <v>1</v>
      </c>
      <c r="B5" s="105">
        <v>2</v>
      </c>
      <c r="C5" s="105">
        <v>3</v>
      </c>
      <c r="D5" s="105">
        <v>4</v>
      </c>
      <c r="E5" s="105">
        <v>5</v>
      </c>
      <c r="F5" s="106">
        <v>6</v>
      </c>
    </row>
    <row r="6" spans="1:6" ht="19.5" customHeight="1" thickTop="1" x14ac:dyDescent="0.2">
      <c r="A6" s="119" t="s">
        <v>275</v>
      </c>
      <c r="B6" s="120"/>
      <c r="C6" s="120"/>
      <c r="D6" s="121"/>
      <c r="E6" s="76"/>
      <c r="F6" s="76"/>
    </row>
    <row r="7" spans="1:6" ht="17.25" x14ac:dyDescent="0.2">
      <c r="A7" s="77">
        <v>1</v>
      </c>
      <c r="B7" s="78" t="s">
        <v>6</v>
      </c>
      <c r="C7" s="79" t="s">
        <v>0</v>
      </c>
      <c r="D7" s="80">
        <v>0.44</v>
      </c>
      <c r="E7" s="78"/>
      <c r="F7" s="79"/>
    </row>
    <row r="8" spans="1:6" ht="30" x14ac:dyDescent="0.2">
      <c r="A8" s="77">
        <v>2</v>
      </c>
      <c r="B8" s="81" t="s">
        <v>10</v>
      </c>
      <c r="C8" s="79" t="s">
        <v>0</v>
      </c>
      <c r="D8" s="82">
        <f>0.265+0.31+0.38+0.4</f>
        <v>1.355</v>
      </c>
      <c r="E8" s="78"/>
      <c r="F8" s="79"/>
    </row>
    <row r="9" spans="1:6" ht="30" x14ac:dyDescent="0.2">
      <c r="A9" s="77">
        <v>3</v>
      </c>
      <c r="B9" s="78" t="s">
        <v>276</v>
      </c>
      <c r="C9" s="79" t="s">
        <v>2</v>
      </c>
      <c r="D9" s="83">
        <v>1</v>
      </c>
      <c r="E9" s="78"/>
      <c r="F9" s="79"/>
    </row>
    <row r="10" spans="1:6" ht="15" x14ac:dyDescent="0.2">
      <c r="A10" s="77">
        <v>4</v>
      </c>
      <c r="B10" s="78" t="s">
        <v>277</v>
      </c>
      <c r="C10" s="79" t="s">
        <v>2</v>
      </c>
      <c r="D10" s="83">
        <v>1</v>
      </c>
      <c r="E10" s="84"/>
      <c r="F10" s="84"/>
    </row>
    <row r="11" spans="1:6" ht="15" x14ac:dyDescent="0.2">
      <c r="A11" s="77">
        <v>5</v>
      </c>
      <c r="B11" s="78" t="s">
        <v>278</v>
      </c>
      <c r="C11" s="79" t="s">
        <v>2</v>
      </c>
      <c r="D11" s="83">
        <v>1</v>
      </c>
      <c r="E11" s="84"/>
      <c r="F11" s="84"/>
    </row>
    <row r="12" spans="1:6" ht="30" x14ac:dyDescent="0.2">
      <c r="A12" s="77">
        <v>6</v>
      </c>
      <c r="B12" s="78" t="s">
        <v>279</v>
      </c>
      <c r="C12" s="79" t="s">
        <v>2</v>
      </c>
      <c r="D12" s="83">
        <v>1</v>
      </c>
      <c r="E12" s="84"/>
      <c r="F12" s="84"/>
    </row>
    <row r="13" spans="1:6" ht="15" x14ac:dyDescent="0.2">
      <c r="A13" s="77">
        <v>7</v>
      </c>
      <c r="B13" s="78" t="s">
        <v>280</v>
      </c>
      <c r="C13" s="79" t="s">
        <v>5</v>
      </c>
      <c r="D13" s="85">
        <v>15.7</v>
      </c>
      <c r="E13" s="84"/>
      <c r="F13" s="84"/>
    </row>
    <row r="14" spans="1:6" ht="15" x14ac:dyDescent="0.2">
      <c r="A14" s="77">
        <v>8</v>
      </c>
      <c r="B14" s="78" t="s">
        <v>8</v>
      </c>
      <c r="C14" s="79" t="s">
        <v>5</v>
      </c>
      <c r="D14" s="85">
        <v>14.4</v>
      </c>
      <c r="E14" s="79"/>
      <c r="F14" s="86"/>
    </row>
    <row r="15" spans="1:6" ht="17.25" x14ac:dyDescent="0.2">
      <c r="A15" s="77">
        <v>9</v>
      </c>
      <c r="B15" s="78" t="s">
        <v>9</v>
      </c>
      <c r="C15" s="79" t="s">
        <v>3</v>
      </c>
      <c r="D15" s="80">
        <v>0.1</v>
      </c>
      <c r="E15" s="87"/>
      <c r="F15" s="88"/>
    </row>
    <row r="16" spans="1:6" ht="15" x14ac:dyDescent="0.2">
      <c r="A16" s="77">
        <v>10</v>
      </c>
      <c r="B16" s="78" t="s">
        <v>281</v>
      </c>
      <c r="C16" s="79" t="s">
        <v>5</v>
      </c>
      <c r="D16" s="85">
        <f>D14+D13</f>
        <v>30.1</v>
      </c>
      <c r="E16" s="87"/>
      <c r="F16" s="88"/>
    </row>
    <row r="17" spans="1:6" ht="30" x14ac:dyDescent="0.2">
      <c r="A17" s="77">
        <v>11</v>
      </c>
      <c r="B17" s="78" t="s">
        <v>282</v>
      </c>
      <c r="C17" s="79" t="s">
        <v>3</v>
      </c>
      <c r="D17" s="89">
        <v>8</v>
      </c>
      <c r="E17" s="84"/>
      <c r="F17" s="84"/>
    </row>
    <row r="18" spans="1:6" ht="15" x14ac:dyDescent="0.2">
      <c r="A18" s="108" t="s">
        <v>395</v>
      </c>
      <c r="B18" s="108"/>
      <c r="C18" s="108"/>
      <c r="D18" s="108"/>
      <c r="E18" s="103"/>
      <c r="F18" s="107">
        <f>SUM(F7:F17)</f>
        <v>0</v>
      </c>
    </row>
    <row r="19" spans="1:6" ht="15" x14ac:dyDescent="0.2">
      <c r="A19" s="119" t="s">
        <v>283</v>
      </c>
      <c r="B19" s="120"/>
      <c r="C19" s="120"/>
      <c r="D19" s="121"/>
      <c r="E19" s="90"/>
      <c r="F19" s="90"/>
    </row>
    <row r="20" spans="1:6" ht="17.25" x14ac:dyDescent="0.2">
      <c r="A20" s="91">
        <v>1</v>
      </c>
      <c r="B20" s="92" t="s">
        <v>6</v>
      </c>
      <c r="C20" s="93" t="s">
        <v>0</v>
      </c>
      <c r="D20" s="94">
        <v>0.26</v>
      </c>
      <c r="E20" s="92"/>
      <c r="F20" s="91"/>
    </row>
    <row r="21" spans="1:6" ht="30" x14ac:dyDescent="0.2">
      <c r="A21" s="91">
        <v>2</v>
      </c>
      <c r="B21" s="95" t="s">
        <v>7</v>
      </c>
      <c r="C21" s="93" t="s">
        <v>0</v>
      </c>
      <c r="D21" s="96">
        <v>0.73</v>
      </c>
      <c r="E21" s="92"/>
      <c r="F21" s="91"/>
    </row>
    <row r="22" spans="1:6" ht="30" x14ac:dyDescent="0.2">
      <c r="A22" s="91">
        <v>3</v>
      </c>
      <c r="B22" s="92" t="s">
        <v>284</v>
      </c>
      <c r="C22" s="93" t="s">
        <v>2</v>
      </c>
      <c r="D22" s="97">
        <v>1</v>
      </c>
      <c r="E22" s="92"/>
      <c r="F22" s="91"/>
    </row>
    <row r="23" spans="1:6" ht="15" x14ac:dyDescent="0.2">
      <c r="A23" s="91">
        <v>4</v>
      </c>
      <c r="B23" s="92" t="s">
        <v>285</v>
      </c>
      <c r="C23" s="93" t="s">
        <v>2</v>
      </c>
      <c r="D23" s="97">
        <v>1</v>
      </c>
      <c r="E23" s="92"/>
      <c r="F23" s="91"/>
    </row>
    <row r="24" spans="1:6" ht="15" x14ac:dyDescent="0.2">
      <c r="A24" s="91">
        <v>5</v>
      </c>
      <c r="B24" s="92" t="s">
        <v>286</v>
      </c>
      <c r="C24" s="93" t="s">
        <v>2</v>
      </c>
      <c r="D24" s="97">
        <v>1</v>
      </c>
      <c r="E24" s="98"/>
      <c r="F24" s="98"/>
    </row>
    <row r="25" spans="1:6" ht="30" x14ac:dyDescent="0.2">
      <c r="A25" s="91">
        <v>6</v>
      </c>
      <c r="B25" s="92" t="s">
        <v>287</v>
      </c>
      <c r="C25" s="93" t="s">
        <v>2</v>
      </c>
      <c r="D25" s="97">
        <v>1</v>
      </c>
      <c r="E25" s="98"/>
      <c r="F25" s="98"/>
    </row>
    <row r="26" spans="1:6" ht="15" x14ac:dyDescent="0.2">
      <c r="A26" s="91">
        <v>7</v>
      </c>
      <c r="B26" s="92" t="s">
        <v>280</v>
      </c>
      <c r="C26" s="91" t="s">
        <v>5</v>
      </c>
      <c r="D26" s="99">
        <v>15.7</v>
      </c>
      <c r="E26" s="98"/>
      <c r="F26" s="98"/>
    </row>
    <row r="27" spans="1:6" ht="15" x14ac:dyDescent="0.2">
      <c r="A27" s="91">
        <v>8</v>
      </c>
      <c r="B27" s="92" t="s">
        <v>8</v>
      </c>
      <c r="C27" s="91" t="s">
        <v>5</v>
      </c>
      <c r="D27" s="99">
        <v>14.4</v>
      </c>
      <c r="E27" s="91"/>
      <c r="F27" s="100"/>
    </row>
    <row r="28" spans="1:6" ht="17.25" x14ac:dyDescent="0.2">
      <c r="A28" s="91">
        <v>9</v>
      </c>
      <c r="B28" s="92" t="s">
        <v>9</v>
      </c>
      <c r="C28" s="91" t="s">
        <v>0</v>
      </c>
      <c r="D28" s="94">
        <v>0.1</v>
      </c>
      <c r="E28" s="101"/>
      <c r="F28" s="102"/>
    </row>
    <row r="29" spans="1:6" ht="15" x14ac:dyDescent="0.2">
      <c r="A29" s="91">
        <v>10</v>
      </c>
      <c r="B29" s="92" t="s">
        <v>281</v>
      </c>
      <c r="C29" s="91" t="s">
        <v>5</v>
      </c>
      <c r="D29" s="99">
        <v>30.1</v>
      </c>
      <c r="E29" s="101"/>
      <c r="F29" s="102"/>
    </row>
    <row r="30" spans="1:6" ht="30" x14ac:dyDescent="0.2">
      <c r="A30" s="91">
        <v>11</v>
      </c>
      <c r="B30" s="92" t="s">
        <v>282</v>
      </c>
      <c r="C30" s="91" t="s">
        <v>3</v>
      </c>
      <c r="D30" s="93">
        <v>5.7</v>
      </c>
      <c r="E30" s="98"/>
      <c r="F30" s="98"/>
    </row>
    <row r="31" spans="1:6" ht="15" x14ac:dyDescent="0.2">
      <c r="A31" s="108" t="s">
        <v>396</v>
      </c>
      <c r="B31" s="108"/>
      <c r="C31" s="108"/>
      <c r="D31" s="108"/>
      <c r="E31" s="98"/>
      <c r="F31" s="107">
        <f>SUM(F20:F30)</f>
        <v>0</v>
      </c>
    </row>
    <row r="154" ht="42" customHeight="1" x14ac:dyDescent="0.2"/>
    <row r="161" ht="32.25" customHeight="1" x14ac:dyDescent="0.2"/>
  </sheetData>
  <mergeCells count="6">
    <mergeCell ref="A31:D31"/>
    <mergeCell ref="A1:F1"/>
    <mergeCell ref="A2:F2"/>
    <mergeCell ref="A6:D6"/>
    <mergeCell ref="A19:D19"/>
    <mergeCell ref="A18:D18"/>
  </mergeCells>
  <printOptions horizontalCentered="1"/>
  <pageMargins left="0.52" right="0.28000000000000003" top="0.47" bottom="0.511811023622047" header="0.23622047244094499" footer="0.23622047244094499"/>
  <pageSetup paperSize="9" scale="83" firstPageNumber="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ԲԱԺԻՆ I+II</vt:lpstr>
      <vt:lpstr>ԲԱԺԻՆ III-տիպային </vt:lpstr>
      <vt:lpstr>'ԲԱԺԻՆ I+II'!Print_Area</vt:lpstr>
      <vt:lpstr>'ԲԱԺԻՆ III-տիպային '!Print_Area</vt:lpstr>
      <vt:lpstr>'ԲԱԺԻՆ I+II'!Print_Titles</vt:lpstr>
      <vt:lpstr>'ԲԱԺԻՆ III-տիպային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</dc:creator>
  <cp:lastModifiedBy>Rafael</cp:lastModifiedBy>
  <cp:lastPrinted>2022-05-14T17:47:26Z</cp:lastPrinted>
  <dcterms:created xsi:type="dcterms:W3CDTF">2015-06-05T18:17:20Z</dcterms:created>
  <dcterms:modified xsi:type="dcterms:W3CDTF">2022-06-24T06:13:09Z</dcterms:modified>
</cp:coreProperties>
</file>